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LVSH-Finanz\Documents\TLV-SH\10-TLV-SH_Vorlagen\"/>
    </mc:Choice>
  </mc:AlternateContent>
  <xr:revisionPtr revIDLastSave="0" documentId="13_ncr:1_{BFFA9B2E-DD06-43BD-8E8C-AF44C77C4793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Erläuterung" sheetId="4" state="hidden" r:id="rId1"/>
    <sheet name="Erläuterungen" sheetId="5" r:id="rId2"/>
    <sheet name="Reisekostenabrechnung" sheetId="3" r:id="rId3"/>
  </sheets>
  <definedNames>
    <definedName name="Mehrtägig" comment="Mehrtägige Reise">Reisekostenabrechnung!$AB$12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2" i="3" l="1"/>
  <c r="AC58" i="3"/>
  <c r="AC56" i="3"/>
  <c r="AC54" i="3"/>
  <c r="AC52" i="3"/>
  <c r="AC50" i="3"/>
  <c r="AC48" i="3"/>
  <c r="AC46" i="3"/>
  <c r="W58" i="3"/>
  <c r="W56" i="3"/>
  <c r="W54" i="3"/>
  <c r="W52" i="3"/>
  <c r="W50" i="3"/>
  <c r="W48" i="3"/>
  <c r="W46" i="3"/>
  <c r="Q58" i="3"/>
  <c r="Q56" i="3"/>
  <c r="Q54" i="3"/>
  <c r="Q52" i="3"/>
  <c r="Q50" i="3"/>
  <c r="Q48" i="3"/>
  <c r="Q46" i="3"/>
  <c r="K58" i="3"/>
  <c r="K56" i="3"/>
  <c r="K54" i="3"/>
  <c r="K52" i="3"/>
  <c r="K50" i="3"/>
  <c r="K48" i="3"/>
  <c r="K46" i="3"/>
  <c r="AF38" i="3"/>
  <c r="X38" i="3"/>
  <c r="P38" i="3"/>
  <c r="H38" i="3"/>
  <c r="AF27" i="3"/>
  <c r="AI27" i="3" s="1"/>
  <c r="AF25" i="3"/>
  <c r="AI25" i="3" s="1"/>
  <c r="AI58" i="3"/>
  <c r="AI56" i="3"/>
  <c r="AI54" i="3"/>
  <c r="AI52" i="3"/>
  <c r="AI50" i="3"/>
  <c r="AI48" i="3"/>
  <c r="AI29" i="3"/>
  <c r="AI67" i="3"/>
  <c r="AI62" i="3"/>
  <c r="AI32" i="3"/>
  <c r="K62" i="3"/>
  <c r="AB38" i="3"/>
  <c r="T38" i="3"/>
  <c r="L38" i="3"/>
  <c r="AG20" i="3"/>
  <c r="G20" i="3"/>
  <c r="AF54" i="3" l="1"/>
  <c r="AF58" i="3"/>
  <c r="AF56" i="3"/>
  <c r="C38" i="3"/>
  <c r="AI38" i="3" s="1"/>
  <c r="AF48" i="3"/>
  <c r="AF50" i="3"/>
  <c r="AF52" i="3"/>
  <c r="AF46" i="3"/>
  <c r="AI46" i="3" s="1"/>
  <c r="AI69" i="3" l="1"/>
</calcChain>
</file>

<file path=xl/sharedStrings.xml><?xml version="1.0" encoding="utf-8"?>
<sst xmlns="http://schemas.openxmlformats.org/spreadsheetml/2006/main" count="176" uniqueCount="142">
  <si>
    <t>Name, Vorname</t>
  </si>
  <si>
    <t>Datum</t>
  </si>
  <si>
    <t>Nächte</t>
  </si>
  <si>
    <t>Ort</t>
  </si>
  <si>
    <t>Reisekosten genehmigt:</t>
  </si>
  <si>
    <t>Bemerkungen:</t>
  </si>
  <si>
    <t>Amt / Funktion</t>
  </si>
  <si>
    <t>Unterschrift</t>
  </si>
  <si>
    <t>Reiseziel</t>
  </si>
  <si>
    <t>Telefon</t>
  </si>
  <si>
    <t>Email</t>
  </si>
  <si>
    <t>Startort</t>
  </si>
  <si>
    <t>Zielort</t>
  </si>
  <si>
    <t>Start (Datum / Uhrzeit)</t>
  </si>
  <si>
    <t>Ankunft (Datum / Uhrzeit)</t>
  </si>
  <si>
    <t>Begründung der Reise</t>
  </si>
  <si>
    <t>sh. Startort</t>
  </si>
  <si>
    <t>Pauschale pro Nacht</t>
  </si>
  <si>
    <t>Gesamterstattung:</t>
  </si>
  <si>
    <t>Die Auslagen sind mir wirklich entstanden. Zuwendungen von dritter Seite habe ich</t>
  </si>
  <si>
    <t>erhalten.</t>
  </si>
  <si>
    <t>nicht</t>
  </si>
  <si>
    <t>Ich erkenne die Reisekostenbestimmungen des TLV-SH an und versichere die Richtigkeit aller Angaben.</t>
  </si>
  <si>
    <t>Funktion</t>
  </si>
  <si>
    <t>Tatsächliche Kosten:</t>
  </si>
  <si>
    <t>Belege beifügen!</t>
  </si>
  <si>
    <t>1. Persönliche Daten:</t>
  </si>
  <si>
    <t>inkl. Zuschläge, etc.   /   Einzelbelege beifügen!</t>
  </si>
  <si>
    <t>2. Reisedaten:</t>
  </si>
  <si>
    <t>3. Fahrtkosten:</t>
  </si>
  <si>
    <t>ÖPNV (Flug, Bus, Bahn, Taxi)</t>
  </si>
  <si>
    <t>Bank</t>
  </si>
  <si>
    <t>Strasse</t>
  </si>
  <si>
    <t>PLZ Ort</t>
  </si>
  <si>
    <t>IBAN</t>
  </si>
  <si>
    <t>Swift- / BIC-Code</t>
  </si>
  <si>
    <t>6. Übernachtungskosten:</t>
  </si>
  <si>
    <r>
      <t xml:space="preserve">7. Nebenkosten:                                           </t>
    </r>
    <r>
      <rPr>
        <sz val="14"/>
        <rFont val="Calibri"/>
        <family val="2"/>
      </rPr>
      <t>(Einzelbelege beifügen und jeweils Begründen!)</t>
    </r>
  </si>
  <si>
    <t>Tag (Abwesenheit mehr als 8 Stunden)</t>
  </si>
  <si>
    <t>Anreisetag</t>
  </si>
  <si>
    <t>Abreisetag</t>
  </si>
  <si>
    <t>volle Reisetage (jeweils 24 Stunden)</t>
  </si>
  <si>
    <t>Frühstück</t>
  </si>
  <si>
    <t>Abendessen</t>
  </si>
  <si>
    <t>eintägige Reise</t>
  </si>
  <si>
    <t>mehrtägige Reise</t>
  </si>
  <si>
    <t>Km</t>
  </si>
  <si>
    <t>zu</t>
  </si>
  <si>
    <t>oder</t>
  </si>
  <si>
    <t>Frühstück im Über-
nachtungspreis</t>
  </si>
  <si>
    <t>Ich bitte, den Betrag auf mein o.a. Konto zu überweisen. Verwendungszweck:</t>
  </si>
  <si>
    <t>Betrag</t>
  </si>
  <si>
    <t>5. Kostenlos erhaltene Verpflegung (Kürzung der Pauschalen):</t>
  </si>
  <si>
    <t>4. Verpflegungsmehraufwand (Pauschalen):</t>
  </si>
  <si>
    <t>*</t>
  </si>
  <si>
    <t>Die Tabellenblätter "Reisekostenabrechnung" und "Erläuterung" sind</t>
  </si>
  <si>
    <t>schreibgeschützt.</t>
  </si>
  <si>
    <t>Nur in den hellen Feldern können Eingaben erfolgen.</t>
  </si>
  <si>
    <t>Die Eingabe von Werten in den Datumsfeldern muss mit Punkt erfolgen.</t>
  </si>
  <si>
    <t>Die Eingabe von Werten in den Uhrzeitfeldern muss mit Doppelpunkt</t>
  </si>
  <si>
    <t>KM-Pauschalen:</t>
  </si>
  <si>
    <t>betrag.</t>
  </si>
  <si>
    <t>Verpflegungspauschalen</t>
  </si>
  <si>
    <t>Ab 2014 gibt es nur noch 2 Pauschalen für Verpflegungsmehraufwand:</t>
  </si>
  <si>
    <t>bei eintägigen Reisen von mehr als 8 Stunden Dauer 12,00 €.</t>
  </si>
  <si>
    <t>bei mehrtägigen Reisen gilt:</t>
  </si>
  <si>
    <t>An- und Abreisetag jeweils 12,00 € (zeitunabhängig)</t>
  </si>
  <si>
    <t>Volle Tage zwischen An- und Abreisetag 24,00 €.</t>
  </si>
  <si>
    <t>Kostenlose Verpflegung</t>
  </si>
  <si>
    <t>Erhält man eine kostenlose Verpflegung, so werden die jeweiligen Ver-</t>
  </si>
  <si>
    <t>Frühstück 4,80 €, Mittag- / Abendessen  9,60 €.</t>
  </si>
  <si>
    <t>Ist das Frühstück im Übernachtungspreis enthalten, wird die Pauschale</t>
  </si>
  <si>
    <t>um 4,80 € gekürzt.</t>
  </si>
  <si>
    <t>Ankreuzfelder</t>
  </si>
  <si>
    <t>Ankreuzfelder wie "eintäge Reise", "Frühstück", "Mittagessen", etc.</t>
  </si>
  <si>
    <t>Privat PKW:</t>
  </si>
  <si>
    <t>Anderes motorbetriebenes Fahrzeug:</t>
  </si>
  <si>
    <t>Tatsächliche Kosten für nichtmotorisierte private Fahrzeuge:</t>
  </si>
  <si>
    <t>Mittagessen</t>
  </si>
  <si>
    <t>Die Berechnung der Fahrkosten erfolgt automatisch mit dem Pauschal-</t>
  </si>
  <si>
    <t xml:space="preserve">Bei der Benutzung eines PKW werden 0,30 € pro Km zugrunde gelegt. </t>
  </si>
  <si>
    <t>Für andere motorbetriebene Fahrzeuge werden 0,20 € pro Km zugrunde</t>
  </si>
  <si>
    <t>gelegt.</t>
  </si>
  <si>
    <t>Für nichtmotorisierte private Fahrzeuge sind die tatsächlichen Kosten</t>
  </si>
  <si>
    <t>anzusetzen.</t>
  </si>
  <si>
    <t>Reisekostenabrechnung ab dem Jahr 2015</t>
  </si>
  <si>
    <t>pflegungspauschalen entsprechend gekürzt (maximal bis zur Höhe der</t>
  </si>
  <si>
    <t>jeweiligen Tagespauschale):</t>
  </si>
  <si>
    <t>Bei kostenloser Verpflegung müssen die erhaltenen Mahlzeiten tagesgenau</t>
  </si>
  <si>
    <t>angekreuzt und das jeweilige Datum eingetragen werden.</t>
  </si>
  <si>
    <t>Folgende Felder müssen immer ausgefüllt werden:</t>
  </si>
  <si>
    <t>Startdatum und - uhrzeit, Ankunftsdatum und -uhrzeit</t>
  </si>
  <si>
    <r>
      <t xml:space="preserve">müssen bei der Eingabe mit einem </t>
    </r>
    <r>
      <rPr>
        <b/>
        <sz val="12"/>
        <color indexed="10"/>
        <rFont val="Arial"/>
        <family val="2"/>
      </rPr>
      <t>x</t>
    </r>
    <r>
      <rPr>
        <b/>
        <sz val="12"/>
        <rFont val="Arial"/>
        <family val="2"/>
      </rPr>
      <t xml:space="preserve"> (in Kleinbuchstaben) versehen werden.</t>
    </r>
  </si>
  <si>
    <t>Alle Tabellenblätter sind als Schwarzweiß-Druck hinterlegt.</t>
  </si>
  <si>
    <t>Beispiel:  TT.MM.JJJJ   (z.B. 01.01.2015)</t>
  </si>
  <si>
    <t>erfolgen. Beispiel:   HH:MM   (z.B.  09:15)</t>
  </si>
  <si>
    <t>Änderung im Reisekostenrecht durch:</t>
  </si>
  <si>
    <t>Reisekostenrechts ab 1.1.2014" vom 26.11.2014</t>
  </si>
  <si>
    <t xml:space="preserve">"Ergänztes BMF-Schreiben zur Reform des steuerlichen </t>
  </si>
  <si>
    <t>(Einzelbelege beifügen und jeweils begründen!)</t>
  </si>
  <si>
    <t>Reisekostenabrechnung - VDST Tauchsport Landesverband S-H e.V.</t>
  </si>
  <si>
    <t>Reisekostenabrechnung ab dem Jahr 2023</t>
  </si>
  <si>
    <t>"Steuerliche Behandlung der Reisekosten von Arbeitnehmern"  des</t>
  </si>
  <si>
    <t>Bundesministerium der Finanzen vom 25.11.2020</t>
  </si>
  <si>
    <t>Die Eingabe von Werten in den Datumsfelder muss mit Punkt erfolgen.</t>
  </si>
  <si>
    <t>Beispiel: TT.MM.JJJJ (z.B. 20.11.2022)</t>
  </si>
  <si>
    <t>Die Eingage von Werten in den Uhrzeitfeldern muss mit Doppelpunkt erolgen.</t>
  </si>
  <si>
    <t>Beispiel: HH:MM (z.B. 14:12)</t>
  </si>
  <si>
    <t>Bei der Benutzung eines PKW werden 0,30 € pro KM zugrunde gelegt.</t>
  </si>
  <si>
    <t>Für andere motorbetriebene Fahrzeuge werden 0,20 € pro KM zugrunde gelegt</t>
  </si>
  <si>
    <t>Die Berechnung der Fahrtkosten erfolgt automatisch mit dem Pauschalbetrag.</t>
  </si>
  <si>
    <t>Für nichtmotorisierte private Fahrzeuge sind die tatsächlichen Kosten anzusetzen.</t>
  </si>
  <si>
    <t>Änderung im Reisekostenrecht durch</t>
  </si>
  <si>
    <t>Seit 2014 gibt es nur noch 2 Pauschalen für Verpflegungsmehraufwand:</t>
  </si>
  <si>
    <t>- bei eintägigen Reisen von mehr als 8 Stunden 14 €</t>
  </si>
  <si>
    <t>- bei mehrtägigen Reisen gilt:</t>
  </si>
  <si>
    <t>+ für An- und Abreisetag jeweils 14 € (zeitunabhängig)</t>
  </si>
  <si>
    <t>+ volle Tage zwischen An- und Abreisetag 28€</t>
  </si>
  <si>
    <t>Erhält man eine kostenlose Verpflegung, so werden die jeweiligen Verpflegungspauschalen</t>
  </si>
  <si>
    <t>entsprechend gekürzt (maximal bis zur Höhe der jeweiligen Tagespauschale).</t>
  </si>
  <si>
    <t>Frühstück 5,60 €</t>
  </si>
  <si>
    <t>Mittag / Abendessen 11,20 €</t>
  </si>
  <si>
    <t>Ist das Frühstück im Übernachtungspreis enthalten, wird die Pauschale um 5,60 € gekürzt.</t>
  </si>
  <si>
    <t xml:space="preserve">Bei kostenloser Verpflegungen müssen die Mahlzeiten tagesgenau angekreuzt </t>
  </si>
  <si>
    <t>und das jeweilige Datum eingetragen werden.</t>
  </si>
  <si>
    <r>
      <t xml:space="preserve">Folgende Felder müssen </t>
    </r>
    <r>
      <rPr>
        <u/>
        <sz val="10"/>
        <rFont val="Arial"/>
        <family val="2"/>
      </rPr>
      <t>immer</t>
    </r>
    <r>
      <rPr>
        <sz val="10"/>
        <rFont val="Arial"/>
      </rPr>
      <t xml:space="preserve"> ausgefüllt werden:</t>
    </r>
  </si>
  <si>
    <t>- Startdatum und Startzeit (Datum und Uhrzeit des Anreisetags bei Verlassen des Hauptwohnortes)</t>
  </si>
  <si>
    <t>Ankreuzfelder wie "eintägige Reise", "Frühstück", "Mittagessen", etc. müssen bei der</t>
  </si>
  <si>
    <t>Eingabe mit einem x (in Kleinbuchstaben) versehen werden</t>
  </si>
  <si>
    <t>Alle Tabellenblätter sind als schwarz-weiß-Druck hinterlegt.</t>
  </si>
  <si>
    <t xml:space="preserve">- Ankunftsdatum und Ankunftsuhrzeit (Datum und Uhrzeit der Rückkehr an den Hauptwohnort </t>
  </si>
  <si>
    <t>am Abreisetag)</t>
  </si>
  <si>
    <t>Tagespauschale eintägige Reise Abwesenheit &gt; 8 Stunden / Tagespauschale An-/Abreisetag</t>
  </si>
  <si>
    <t>Tagespauschale mehrtätige Reise (ganzer Tag)</t>
  </si>
  <si>
    <t>Kürzung Tagespauschale Frühstück</t>
  </si>
  <si>
    <t>Kürzung Tagespauschale Mittag/Abendessen</t>
  </si>
  <si>
    <t>Kilometerpauschale PKW</t>
  </si>
  <si>
    <t>Kilometerpauschale sonstige motorisierte Fahrzeuge</t>
  </si>
  <si>
    <t>Jahr der Erstellung der Vorlage</t>
  </si>
  <si>
    <t>nur in grau hinterlegten Feldern können Änderungen vorgenommen werden</t>
  </si>
  <si>
    <t>hier kann der Vizepräsident Finanzen / die Vizepräsidentin Finanzen Änderungen an den Pauschalen vornehmen! Verknüpfungen in der Reisekostenabrechnung!</t>
  </si>
  <si>
    <t>die Tabellenblätter "Reisekostenabrechnung" und "Erläuterungen" sind schreibgeschützt.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</si>
</sst>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"/>
    <numFmt numFmtId="165" formatCode="h:mm;@"/>
    <numFmt numFmtId="166" formatCode="ddd/\,\ dd/mm/yyyy"/>
    <numFmt numFmtId="167" formatCode="&quot;( x &quot;##&quot;€ =&quot;"/>
    <numFmt numFmtId="168" formatCode="#&quot;€ )&quot;"/>
    <numFmt numFmtId="169" formatCode="#,###&quot; km&quot;"/>
    <numFmt numFmtId="170" formatCode="&quot;( x &quot;#.00&quot;€ =&quot;"/>
  </numFmts>
  <fonts count="46" x14ac:knownFonts="1">
    <font>
      <sz val="10"/>
      <name val="Arial"/>
    </font>
    <font>
      <sz val="14"/>
      <name val="Calibri"/>
      <family val="2"/>
    </font>
    <font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u/>
      <sz val="10"/>
      <color theme="10"/>
      <name val="Arial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6"/>
      <color rgb="FF366092"/>
      <name val="Calibri"/>
      <family val="2"/>
      <scheme val="minor"/>
    </font>
    <font>
      <b/>
      <i/>
      <sz val="6"/>
      <color rgb="FF366092"/>
      <name val="Calibri"/>
      <family val="2"/>
      <scheme val="minor"/>
    </font>
    <font>
      <sz val="6"/>
      <color rgb="FF366092"/>
      <name val="Arial"/>
      <family val="2"/>
    </font>
    <font>
      <sz val="1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366092"/>
      <name val="Calibri"/>
      <family val="2"/>
      <scheme val="minor"/>
    </font>
    <font>
      <sz val="10"/>
      <color rgb="FF366092"/>
      <name val="Calibri"/>
      <family val="2"/>
      <scheme val="minor"/>
    </font>
    <font>
      <b/>
      <i/>
      <sz val="10"/>
      <color rgb="FF36609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8"/>
      <color rgb="FF36609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6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0" tint="-0.34998626667073579"/>
      <name val="Calibri"/>
      <family val="2"/>
    </font>
    <font>
      <sz val="8"/>
      <color rgb="FF366092"/>
      <name val="Calibri"/>
      <family val="2"/>
    </font>
    <font>
      <b/>
      <sz val="8"/>
      <name val="Calibri"/>
      <family val="2"/>
      <scheme val="minor"/>
    </font>
    <font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0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4">
    <xf numFmtId="0" fontId="0" fillId="0" borderId="0" xfId="0"/>
    <xf numFmtId="0" fontId="1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horizontal="left" indent="2"/>
    </xf>
    <xf numFmtId="0" fontId="7" fillId="2" borderId="0" xfId="0" applyFont="1" applyFill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quotePrefix="1" applyFont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22" fontId="17" fillId="0" borderId="0" xfId="0" applyNumberFormat="1" applyFont="1" applyAlignment="1">
      <alignment horizontal="left" vertical="center"/>
    </xf>
    <xf numFmtId="0" fontId="23" fillId="0" borderId="2" xfId="0" quotePrefix="1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3" fontId="24" fillId="0" borderId="0" xfId="0" quotePrefix="1" applyNumberFormat="1" applyFont="1" applyAlignment="1">
      <alignment horizontal="right" vertical="center"/>
    </xf>
    <xf numFmtId="164" fontId="25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24" fillId="0" borderId="0" xfId="0" quotePrefix="1" applyNumberFormat="1" applyFont="1" applyAlignment="1">
      <alignment horizontal="right" vertical="center"/>
    </xf>
    <xf numFmtId="20" fontId="25" fillId="0" borderId="0" xfId="0" applyNumberFormat="1" applyFont="1" applyAlignment="1">
      <alignment vertical="center"/>
    </xf>
    <xf numFmtId="169" fontId="25" fillId="0" borderId="0" xfId="0" applyNumberFormat="1" applyFont="1" applyAlignment="1">
      <alignment horizontal="center" vertical="center"/>
    </xf>
    <xf numFmtId="169" fontId="25" fillId="0" borderId="0" xfId="0" quotePrefix="1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5" fillId="0" borderId="13" xfId="0" quotePrefix="1" applyNumberFormat="1" applyFont="1" applyBorder="1" applyAlignment="1">
      <alignment horizontal="right" vertical="center"/>
    </xf>
    <xf numFmtId="164" fontId="25" fillId="0" borderId="0" xfId="0" quotePrefix="1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64" fontId="26" fillId="0" borderId="13" xfId="0" quotePrefix="1" applyNumberFormat="1" applyFont="1" applyBorder="1" applyAlignment="1">
      <alignment horizontal="right" vertical="center"/>
    </xf>
    <xf numFmtId="164" fontId="26" fillId="0" borderId="0" xfId="0" quotePrefix="1" applyNumberFormat="1" applyFont="1" applyAlignment="1">
      <alignment horizontal="right" vertical="center"/>
    </xf>
    <xf numFmtId="0" fontId="27" fillId="0" borderId="4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164" fontId="26" fillId="0" borderId="17" xfId="0" quotePrefix="1" applyNumberFormat="1" applyFont="1" applyBorder="1" applyAlignment="1">
      <alignment horizontal="right" vertical="center"/>
    </xf>
    <xf numFmtId="164" fontId="26" fillId="0" borderId="16" xfId="0" quotePrefix="1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164" fontId="26" fillId="0" borderId="19" xfId="0" quotePrefix="1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164" fontId="24" fillId="0" borderId="21" xfId="0" quotePrefix="1" applyNumberFormat="1" applyFont="1" applyBorder="1" applyAlignment="1">
      <alignment horizontal="right" vertical="center"/>
    </xf>
    <xf numFmtId="164" fontId="24" fillId="0" borderId="8" xfId="0" quotePrefix="1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left" vertical="center"/>
    </xf>
    <xf numFmtId="164" fontId="24" fillId="0" borderId="0" xfId="0" quotePrefix="1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31" fillId="0" borderId="0" xfId="0" quotePrefix="1" applyNumberFormat="1" applyFont="1" applyAlignment="1">
      <alignment horizontal="right" vertical="center"/>
    </xf>
    <xf numFmtId="0" fontId="14" fillId="0" borderId="22" xfId="0" applyFont="1" applyBorder="1" applyAlignment="1">
      <alignment horizontal="left" vertical="center"/>
    </xf>
    <xf numFmtId="164" fontId="23" fillId="0" borderId="0" xfId="0" quotePrefix="1" applyNumberFormat="1" applyFont="1" applyAlignment="1">
      <alignment horizontal="right" vertical="center"/>
    </xf>
    <xf numFmtId="0" fontId="32" fillId="0" borderId="2" xfId="0" applyFont="1" applyBorder="1" applyAlignment="1">
      <alignment horizontal="left" vertical="top" wrapText="1"/>
    </xf>
    <xf numFmtId="0" fontId="30" fillId="0" borderId="2" xfId="0" quotePrefix="1" applyFont="1" applyBorder="1" applyAlignment="1">
      <alignment horizontal="right" vertical="center"/>
    </xf>
    <xf numFmtId="170" fontId="26" fillId="0" borderId="2" xfId="0" quotePrefix="1" applyNumberFormat="1" applyFont="1" applyBorder="1" applyAlignment="1">
      <alignment horizontal="right" vertical="center"/>
    </xf>
    <xf numFmtId="170" fontId="30" fillId="0" borderId="2" xfId="0" quotePrefix="1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top"/>
    </xf>
    <xf numFmtId="0" fontId="23" fillId="0" borderId="32" xfId="0" quotePrefix="1" applyFont="1" applyBorder="1" applyAlignment="1">
      <alignment horizontal="center" vertical="center"/>
    </xf>
    <xf numFmtId="0" fontId="23" fillId="0" borderId="33" xfId="0" quotePrefix="1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4" fillId="0" borderId="0" xfId="0" applyFont="1"/>
    <xf numFmtId="0" fontId="34" fillId="0" borderId="0" xfId="0" applyFont="1" applyAlignment="1">
      <alignment horizontal="left" vertical="center"/>
    </xf>
    <xf numFmtId="0" fontId="20" fillId="0" borderId="6" xfId="0" applyFont="1" applyBorder="1" applyAlignment="1">
      <alignment horizontal="left" vertical="top"/>
    </xf>
    <xf numFmtId="0" fontId="34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4" fillId="0" borderId="8" xfId="0" applyFont="1" applyBorder="1"/>
    <xf numFmtId="0" fontId="34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center"/>
    </xf>
    <xf numFmtId="164" fontId="26" fillId="0" borderId="21" xfId="0" quotePrefix="1" applyNumberFormat="1" applyFont="1" applyBorder="1" applyAlignment="1">
      <alignment horizontal="right" vertical="center"/>
    </xf>
    <xf numFmtId="164" fontId="26" fillId="0" borderId="8" xfId="0" quotePrefix="1" applyNumberFormat="1" applyFont="1" applyBorder="1" applyAlignment="1">
      <alignment horizontal="right" vertical="center"/>
    </xf>
    <xf numFmtId="0" fontId="33" fillId="0" borderId="9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26" fillId="0" borderId="15" xfId="0" quotePrefix="1" applyNumberFormat="1" applyFont="1" applyBorder="1" applyAlignment="1">
      <alignment horizontal="right" vertical="center"/>
    </xf>
    <xf numFmtId="164" fontId="26" fillId="0" borderId="2" xfId="0" quotePrefix="1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23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3" fillId="0" borderId="2" xfId="0" quotePrefix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23" fillId="0" borderId="0" xfId="0" quotePrefix="1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3" fillId="0" borderId="8" xfId="0" quotePrefix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0" borderId="8" xfId="0" quotePrefix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35" fillId="0" borderId="0" xfId="0" applyFont="1" applyAlignment="1">
      <alignment horizontal="left" vertical="top"/>
    </xf>
    <xf numFmtId="0" fontId="35" fillId="0" borderId="2" xfId="0" applyFont="1" applyBorder="1" applyAlignment="1">
      <alignment horizontal="left" vertical="top"/>
    </xf>
    <xf numFmtId="0" fontId="31" fillId="0" borderId="0" xfId="0" quotePrefix="1" applyFont="1" applyAlignment="1">
      <alignment horizontal="center" vertical="center"/>
    </xf>
    <xf numFmtId="167" fontId="30" fillId="0" borderId="0" xfId="0" quotePrefix="1" applyNumberFormat="1" applyFont="1" applyAlignment="1">
      <alignment horizontal="center" vertical="center"/>
    </xf>
    <xf numFmtId="168" fontId="30" fillId="0" borderId="0" xfId="0" quotePrefix="1" applyNumberFormat="1" applyFont="1" applyAlignment="1">
      <alignment horizontal="center" vertical="center"/>
    </xf>
    <xf numFmtId="0" fontId="34" fillId="0" borderId="4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14" fillId="0" borderId="20" xfId="0" applyFont="1" applyBorder="1" applyAlignment="1">
      <alignment vertical="center"/>
    </xf>
    <xf numFmtId="164" fontId="23" fillId="0" borderId="21" xfId="0" quotePrefix="1" applyNumberFormat="1" applyFont="1" applyBorder="1" applyAlignment="1">
      <alignment horizontal="right" vertical="center"/>
    </xf>
    <xf numFmtId="164" fontId="23" fillId="0" borderId="8" xfId="0" quotePrefix="1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17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4" fillId="0" borderId="0" xfId="0" quotePrefix="1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64" fontId="0" fillId="0" borderId="0" xfId="0" applyNumberFormat="1" applyAlignment="1" applyProtection="1">
      <alignment horizontal="right" vertical="center"/>
      <protection locked="0"/>
    </xf>
    <xf numFmtId="0" fontId="10" fillId="2" borderId="0" xfId="0" applyFont="1" applyFill="1"/>
    <xf numFmtId="0" fontId="38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0" fillId="2" borderId="0" xfId="0" applyFill="1"/>
    <xf numFmtId="0" fontId="8" fillId="2" borderId="0" xfId="0" applyFont="1" applyFill="1"/>
    <xf numFmtId="0" fontId="0" fillId="2" borderId="0" xfId="0" applyFill="1" applyAlignment="1">
      <alignment horizontal="right"/>
    </xf>
    <xf numFmtId="0" fontId="0" fillId="2" borderId="0" xfId="0" quotePrefix="1" applyFill="1"/>
    <xf numFmtId="0" fontId="43" fillId="2" borderId="0" xfId="0" applyFont="1" applyFill="1"/>
    <xf numFmtId="0" fontId="43" fillId="2" borderId="0" xfId="0" quotePrefix="1" applyFont="1" applyFill="1"/>
    <xf numFmtId="0" fontId="14" fillId="3" borderId="11" xfId="0" quotePrefix="1" applyFont="1" applyFill="1" applyBorder="1" applyAlignment="1" applyProtection="1">
      <alignment horizontal="center" vertical="center"/>
      <protection locked="0"/>
    </xf>
    <xf numFmtId="0" fontId="14" fillId="3" borderId="11" xfId="0" quotePrefix="1" applyFont="1" applyFill="1" applyBorder="1" applyAlignment="1" applyProtection="1">
      <alignment horizontal="left" vertical="center"/>
      <protection locked="0"/>
    </xf>
    <xf numFmtId="0" fontId="44" fillId="2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top" wrapText="1"/>
    </xf>
    <xf numFmtId="0" fontId="23" fillId="0" borderId="34" xfId="0" quotePrefix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4" fontId="23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6" fillId="3" borderId="26" xfId="0" applyFont="1" applyFill="1" applyBorder="1" applyAlignment="1" applyProtection="1">
      <alignment vertical="center"/>
      <protection locked="0"/>
    </xf>
    <xf numFmtId="0" fontId="43" fillId="3" borderId="27" xfId="0" applyFont="1" applyFill="1" applyBorder="1" applyAlignment="1" applyProtection="1">
      <alignment vertical="center"/>
      <protection locked="0"/>
    </xf>
    <xf numFmtId="164" fontId="26" fillId="0" borderId="0" xfId="0" quotePrefix="1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quotePrefix="1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30" fillId="0" borderId="0" xfId="0" quotePrefix="1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5" fillId="0" borderId="13" xfId="0" quotePrefix="1" applyNumberFormat="1" applyFont="1" applyBorder="1" applyAlignment="1">
      <alignment horizontal="right" vertical="center"/>
    </xf>
    <xf numFmtId="164" fontId="25" fillId="0" borderId="0" xfId="0" quotePrefix="1" applyNumberFormat="1" applyFont="1" applyAlignment="1">
      <alignment horizontal="right" vertical="center"/>
    </xf>
    <xf numFmtId="164" fontId="17" fillId="3" borderId="26" xfId="0" quotePrefix="1" applyNumberFormat="1" applyFont="1" applyFill="1" applyBorder="1" applyAlignment="1" applyProtection="1">
      <alignment horizontal="right" vertical="center"/>
      <protection locked="0"/>
    </xf>
    <xf numFmtId="164" fontId="43" fillId="3" borderId="28" xfId="0" applyNumberFormat="1" applyFont="1" applyFill="1" applyBorder="1" applyAlignment="1" applyProtection="1">
      <alignment horizontal="right" vertical="center"/>
      <protection locked="0"/>
    </xf>
    <xf numFmtId="164" fontId="43" fillId="3" borderId="27" xfId="0" applyNumberFormat="1" applyFont="1" applyFill="1" applyBorder="1" applyAlignment="1" applyProtection="1">
      <alignment horizontal="right" vertical="center"/>
      <protection locked="0"/>
    </xf>
    <xf numFmtId="0" fontId="0" fillId="0" borderId="36" xfId="0" applyBorder="1" applyAlignment="1">
      <alignment horizontal="center" vertical="center" wrapText="1"/>
    </xf>
    <xf numFmtId="164" fontId="26" fillId="0" borderId="13" xfId="0" quotePrefix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3" borderId="26" xfId="0" applyFont="1" applyFill="1" applyBorder="1" applyAlignment="1" applyProtection="1">
      <alignment horizontal="left" vertical="center"/>
      <protection locked="0"/>
    </xf>
    <xf numFmtId="0" fontId="17" fillId="3" borderId="28" xfId="0" applyFont="1" applyFill="1" applyBorder="1" applyAlignment="1" applyProtection="1">
      <alignment horizontal="left" vertical="center"/>
      <protection locked="0"/>
    </xf>
    <xf numFmtId="0" fontId="17" fillId="3" borderId="27" xfId="0" applyFont="1" applyFill="1" applyBorder="1" applyAlignment="1" applyProtection="1">
      <alignment horizontal="left" vertical="center"/>
      <protection locked="0"/>
    </xf>
    <xf numFmtId="0" fontId="20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1" fontId="17" fillId="3" borderId="26" xfId="0" quotePrefix="1" applyNumberFormat="1" applyFont="1" applyFill="1" applyBorder="1" applyAlignment="1" applyProtection="1">
      <alignment horizontal="right" vertical="center"/>
      <protection locked="0"/>
    </xf>
    <xf numFmtId="0" fontId="43" fillId="3" borderId="28" xfId="0" applyFont="1" applyFill="1" applyBorder="1" applyAlignment="1" applyProtection="1">
      <alignment horizontal="right" vertical="center"/>
      <protection locked="0"/>
    </xf>
    <xf numFmtId="0" fontId="43" fillId="3" borderId="27" xfId="0" applyFont="1" applyFill="1" applyBorder="1" applyAlignment="1" applyProtection="1">
      <alignment horizontal="right" vertical="center"/>
      <protection locked="0"/>
    </xf>
    <xf numFmtId="0" fontId="20" fillId="0" borderId="29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45" fillId="3" borderId="26" xfId="1" applyFont="1" applyFill="1" applyBorder="1" applyAlignment="1" applyProtection="1">
      <alignment horizontal="left" vertical="center"/>
      <protection locked="0"/>
    </xf>
    <xf numFmtId="165" fontId="17" fillId="3" borderId="26" xfId="0" quotePrefix="1" applyNumberFormat="1" applyFont="1" applyFill="1" applyBorder="1" applyAlignment="1" applyProtection="1">
      <alignment horizontal="left" vertical="center"/>
      <protection locked="0"/>
    </xf>
    <xf numFmtId="165" fontId="17" fillId="3" borderId="28" xfId="0" quotePrefix="1" applyNumberFormat="1" applyFont="1" applyFill="1" applyBorder="1" applyAlignment="1" applyProtection="1">
      <alignment horizontal="left" vertical="center"/>
      <protection locked="0"/>
    </xf>
    <xf numFmtId="165" fontId="17" fillId="3" borderId="27" xfId="0" quotePrefix="1" applyNumberFormat="1" applyFont="1" applyFill="1" applyBorder="1" applyAlignment="1" applyProtection="1">
      <alignment horizontal="left" vertical="center"/>
      <protection locked="0"/>
    </xf>
    <xf numFmtId="166" fontId="17" fillId="3" borderId="26" xfId="0" quotePrefix="1" applyNumberFormat="1" applyFont="1" applyFill="1" applyBorder="1" applyAlignment="1" applyProtection="1">
      <alignment horizontal="left" vertical="center"/>
      <protection locked="0"/>
    </xf>
    <xf numFmtId="166" fontId="17" fillId="3" borderId="28" xfId="0" quotePrefix="1" applyNumberFormat="1" applyFont="1" applyFill="1" applyBorder="1" applyAlignment="1" applyProtection="1">
      <alignment horizontal="left" vertical="center"/>
      <protection locked="0"/>
    </xf>
    <xf numFmtId="166" fontId="17" fillId="3" borderId="27" xfId="0" quotePrefix="1" applyNumberFormat="1" applyFont="1" applyFill="1" applyBorder="1" applyAlignment="1" applyProtection="1">
      <alignment horizontal="left" vertical="center"/>
      <protection locked="0"/>
    </xf>
    <xf numFmtId="0" fontId="20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3" borderId="26" xfId="0" quotePrefix="1" applyFont="1" applyFill="1" applyBorder="1" applyAlignment="1" applyProtection="1">
      <alignment horizontal="center" vertical="center"/>
      <protection locked="0"/>
    </xf>
    <xf numFmtId="0" fontId="43" fillId="3" borderId="28" xfId="0" applyFont="1" applyFill="1" applyBorder="1" applyAlignment="1" applyProtection="1">
      <alignment horizontal="center" vertical="center"/>
      <protection locked="0"/>
    </xf>
    <xf numFmtId="0" fontId="43" fillId="3" borderId="27" xfId="0" applyFont="1" applyFill="1" applyBorder="1" applyAlignment="1" applyProtection="1">
      <alignment horizontal="center" vertical="center"/>
      <protection locked="0"/>
    </xf>
    <xf numFmtId="0" fontId="17" fillId="3" borderId="26" xfId="0" applyFont="1" applyFill="1" applyBorder="1" applyAlignment="1" applyProtection="1">
      <alignment horizontal="left"/>
      <protection locked="0"/>
    </xf>
    <xf numFmtId="0" fontId="17" fillId="3" borderId="28" xfId="0" applyFont="1" applyFill="1" applyBorder="1" applyAlignment="1" applyProtection="1">
      <alignment horizontal="left"/>
      <protection locked="0"/>
    </xf>
    <xf numFmtId="0" fontId="17" fillId="3" borderId="27" xfId="0" applyFont="1" applyFill="1" applyBorder="1" applyAlignment="1" applyProtection="1">
      <alignment horizontal="left"/>
      <protection locked="0"/>
    </xf>
    <xf numFmtId="164" fontId="25" fillId="0" borderId="0" xfId="0" quotePrefix="1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22" fontId="39" fillId="0" borderId="29" xfId="0" applyNumberFormat="1" applyFont="1" applyBorder="1" applyAlignment="1">
      <alignment horizontal="left" vertical="center"/>
    </xf>
    <xf numFmtId="22" fontId="40" fillId="0" borderId="29" xfId="0" applyNumberFormat="1" applyFont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43" fillId="3" borderId="28" xfId="0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" fontId="26" fillId="0" borderId="2" xfId="0" quotePrefix="1" applyNumberFormat="1" applyFont="1" applyBorder="1" applyAlignment="1">
      <alignment horizontal="center" vertical="center"/>
    </xf>
    <xf numFmtId="164" fontId="26" fillId="0" borderId="2" xfId="0" quotePrefix="1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14" fontId="43" fillId="3" borderId="37" xfId="0" applyNumberFormat="1" applyFont="1" applyFill="1" applyBorder="1" applyAlignment="1" applyProtection="1">
      <alignment horizontal="left"/>
      <protection locked="0"/>
    </xf>
    <xf numFmtId="0" fontId="43" fillId="3" borderId="38" xfId="0" applyFont="1" applyFill="1" applyBorder="1" applyAlignment="1" applyProtection="1">
      <alignment horizontal="left"/>
      <protection locked="0"/>
    </xf>
    <xf numFmtId="0" fontId="43" fillId="3" borderId="39" xfId="0" applyFont="1" applyFill="1" applyBorder="1" applyAlignment="1" applyProtection="1">
      <alignment horizontal="left"/>
      <protection locked="0"/>
    </xf>
    <xf numFmtId="0" fontId="43" fillId="3" borderId="37" xfId="0" applyFont="1" applyFill="1" applyBorder="1" applyAlignment="1" applyProtection="1">
      <alignment horizontal="left"/>
      <protection locked="0"/>
    </xf>
    <xf numFmtId="20" fontId="41" fillId="3" borderId="19" xfId="0" applyNumberFormat="1" applyFont="1" applyFill="1" applyBorder="1" applyAlignment="1" applyProtection="1">
      <alignment horizontal="center" vertical="center"/>
      <protection locked="0"/>
    </xf>
    <xf numFmtId="20" fontId="41" fillId="3" borderId="10" xfId="0" applyNumberFormat="1" applyFont="1" applyFill="1" applyBorder="1" applyAlignment="1" applyProtection="1">
      <alignment horizontal="center" vertical="center"/>
      <protection locked="0"/>
    </xf>
    <xf numFmtId="20" fontId="41" fillId="3" borderId="18" xfId="0" applyNumberFormat="1" applyFont="1" applyFill="1" applyBorder="1" applyAlignment="1" applyProtection="1">
      <alignment horizontal="center" vertical="center"/>
      <protection locked="0"/>
    </xf>
    <xf numFmtId="164" fontId="23" fillId="0" borderId="5" xfId="0" quotePrefix="1" applyNumberFormat="1" applyFont="1" applyBorder="1" applyAlignment="1">
      <alignment horizontal="right" vertical="center"/>
    </xf>
    <xf numFmtId="164" fontId="23" fillId="0" borderId="13" xfId="0" quotePrefix="1" applyNumberFormat="1" applyFont="1" applyBorder="1" applyAlignment="1">
      <alignment horizontal="right" vertical="center"/>
    </xf>
    <xf numFmtId="14" fontId="14" fillId="3" borderId="26" xfId="0" quotePrefix="1" applyNumberFormat="1" applyFont="1" applyFill="1" applyBorder="1" applyAlignment="1" applyProtection="1">
      <alignment horizontal="center" vertical="center"/>
      <protection locked="0"/>
    </xf>
    <xf numFmtId="164" fontId="26" fillId="0" borderId="15" xfId="0" quotePrefix="1" applyNumberFormat="1" applyFont="1" applyBorder="1" applyAlignment="1">
      <alignment horizontal="right" vertical="center"/>
    </xf>
    <xf numFmtId="164" fontId="26" fillId="0" borderId="2" xfId="0" quotePrefix="1" applyNumberFormat="1" applyFont="1" applyBorder="1" applyAlignment="1">
      <alignment horizontal="right" vertical="center"/>
    </xf>
    <xf numFmtId="164" fontId="26" fillId="0" borderId="0" xfId="0" quotePrefix="1" applyNumberFormat="1" applyFont="1" applyAlignment="1">
      <alignment horizontal="right" vertical="center"/>
    </xf>
    <xf numFmtId="0" fontId="23" fillId="0" borderId="32" xfId="0" quotePrefix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22" fillId="0" borderId="30" xfId="0" quotePrefix="1" applyNumberFormat="1" applyFont="1" applyBorder="1" applyAlignment="1">
      <alignment horizontal="right" vertical="center"/>
    </xf>
    <xf numFmtId="164" fontId="14" fillId="3" borderId="26" xfId="0" quotePrefix="1" applyNumberFormat="1" applyFont="1" applyFill="1" applyBorder="1" applyAlignment="1" applyProtection="1">
      <alignment horizontal="right" vertical="center"/>
      <protection locked="0"/>
    </xf>
    <xf numFmtId="0" fontId="14" fillId="3" borderId="45" xfId="0" applyFont="1" applyFill="1" applyBorder="1" applyAlignment="1" applyProtection="1">
      <alignment horizontal="left" vertical="center"/>
      <protection locked="0"/>
    </xf>
    <xf numFmtId="0" fontId="43" fillId="3" borderId="46" xfId="0" applyFont="1" applyFill="1" applyBorder="1" applyAlignment="1" applyProtection="1">
      <alignment horizontal="left" vertical="center"/>
      <protection locked="0"/>
    </xf>
    <xf numFmtId="0" fontId="43" fillId="3" borderId="47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left" vertical="center"/>
    </xf>
    <xf numFmtId="0" fontId="14" fillId="3" borderId="43" xfId="0" applyFont="1" applyFill="1" applyBorder="1" applyAlignment="1" applyProtection="1">
      <alignment horizontal="left" vertical="center"/>
      <protection locked="0"/>
    </xf>
    <xf numFmtId="0" fontId="43" fillId="3" borderId="11" xfId="0" applyFont="1" applyFill="1" applyBorder="1" applyAlignment="1" applyProtection="1">
      <alignment horizontal="left" vertical="center"/>
      <protection locked="0"/>
    </xf>
    <xf numFmtId="0" fontId="43" fillId="3" borderId="44" xfId="0" applyFont="1" applyFill="1" applyBorder="1" applyAlignment="1" applyProtection="1">
      <alignment horizontal="left" vertical="center"/>
      <protection locked="0"/>
    </xf>
    <xf numFmtId="0" fontId="14" fillId="3" borderId="40" xfId="0" applyFont="1" applyFill="1" applyBorder="1" applyAlignment="1">
      <alignment horizontal="left" vertical="center"/>
    </xf>
    <xf numFmtId="0" fontId="14" fillId="3" borderId="41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left" vertical="center"/>
    </xf>
    <xf numFmtId="0" fontId="43" fillId="3" borderId="26" xfId="0" applyFont="1" applyFill="1" applyBorder="1" applyAlignment="1" applyProtection="1">
      <alignment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116840</xdr:colOff>
      <xdr:row>0</xdr:row>
      <xdr:rowOff>50800</xdr:rowOff>
    </xdr:from>
    <xdr:to>
      <xdr:col>39</xdr:col>
      <xdr:colOff>21590</xdr:colOff>
      <xdr:row>2</xdr:row>
      <xdr:rowOff>1270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0794004F-4CD8-45C0-98E6-C2D837BC6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50800"/>
          <a:ext cx="762000" cy="73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3"/>
  <sheetViews>
    <sheetView showGridLines="0" topLeftCell="A39" workbookViewId="0">
      <selection activeCell="D43" sqref="D43"/>
    </sheetView>
  </sheetViews>
  <sheetFormatPr baseColWidth="10" defaultRowHeight="13.2" x14ac:dyDescent="0.25"/>
  <cols>
    <col min="1" max="1" width="3.33203125" customWidth="1"/>
    <col min="2" max="2" width="3.33203125" style="4" customWidth="1"/>
    <col min="3" max="3" width="3.33203125" customWidth="1"/>
    <col min="4" max="4" width="82" bestFit="1" customWidth="1"/>
  </cols>
  <sheetData>
    <row r="1" spans="1:4" s="1" customFormat="1" ht="31.2" x14ac:dyDescent="0.6">
      <c r="A1" s="5"/>
      <c r="B1" s="6"/>
      <c r="C1" s="5"/>
      <c r="D1" s="7" t="s">
        <v>85</v>
      </c>
    </row>
    <row r="2" spans="1:4" s="1" customFormat="1" ht="31.2" x14ac:dyDescent="0.6">
      <c r="A2" s="5"/>
      <c r="B2" s="6"/>
      <c r="C2" s="5"/>
      <c r="D2" s="7"/>
    </row>
    <row r="3" spans="1:4" s="2" customFormat="1" ht="15.6" x14ac:dyDescent="0.3">
      <c r="A3" s="8"/>
      <c r="B3" s="8"/>
      <c r="C3" s="8"/>
      <c r="D3" s="167" t="s">
        <v>96</v>
      </c>
    </row>
    <row r="4" spans="1:4" s="2" customFormat="1" ht="15.6" x14ac:dyDescent="0.3">
      <c r="A4" s="8"/>
      <c r="B4" s="8"/>
      <c r="C4" s="8"/>
      <c r="D4" s="8" t="s">
        <v>98</v>
      </c>
    </row>
    <row r="5" spans="1:4" s="2" customFormat="1" ht="15.6" x14ac:dyDescent="0.3">
      <c r="A5" s="8"/>
      <c r="B5" s="8"/>
      <c r="C5" s="8"/>
      <c r="D5" s="8" t="s">
        <v>97</v>
      </c>
    </row>
    <row r="6" spans="1:4" s="2" customFormat="1" ht="15.6" x14ac:dyDescent="0.3">
      <c r="A6" s="8"/>
      <c r="B6" s="8"/>
      <c r="C6" s="8"/>
      <c r="D6" s="8"/>
    </row>
    <row r="7" spans="1:4" s="2" customFormat="1" ht="15.6" x14ac:dyDescent="0.3">
      <c r="A7" s="8"/>
      <c r="B7" s="8" t="s">
        <v>54</v>
      </c>
      <c r="C7" s="8"/>
      <c r="D7" s="8" t="s">
        <v>55</v>
      </c>
    </row>
    <row r="8" spans="1:4" s="2" customFormat="1" ht="15.6" x14ac:dyDescent="0.3">
      <c r="A8" s="8"/>
      <c r="B8" s="8"/>
      <c r="C8" s="8"/>
      <c r="D8" s="8" t="s">
        <v>56</v>
      </c>
    </row>
    <row r="9" spans="1:4" s="2" customFormat="1" ht="15.6" x14ac:dyDescent="0.3">
      <c r="A9" s="8"/>
      <c r="B9" s="8"/>
      <c r="C9" s="8"/>
      <c r="D9" s="8"/>
    </row>
    <row r="10" spans="1:4" s="2" customFormat="1" ht="15.6" x14ac:dyDescent="0.3">
      <c r="A10" s="8"/>
      <c r="B10" s="8" t="s">
        <v>54</v>
      </c>
      <c r="C10" s="8"/>
      <c r="D10" s="8" t="s">
        <v>57</v>
      </c>
    </row>
    <row r="11" spans="1:4" s="2" customFormat="1" ht="15.6" x14ac:dyDescent="0.3">
      <c r="A11" s="8"/>
      <c r="B11" s="8"/>
      <c r="C11" s="8"/>
      <c r="D11" s="8"/>
    </row>
    <row r="12" spans="1:4" s="2" customFormat="1" ht="15.6" x14ac:dyDescent="0.3">
      <c r="A12" s="8"/>
      <c r="B12" s="8" t="s">
        <v>54</v>
      </c>
      <c r="C12" s="8"/>
      <c r="D12" s="8" t="s">
        <v>58</v>
      </c>
    </row>
    <row r="13" spans="1:4" s="2" customFormat="1" ht="15.6" x14ac:dyDescent="0.3">
      <c r="A13" s="8"/>
      <c r="B13" s="8"/>
      <c r="C13" s="8"/>
      <c r="D13" s="8" t="s">
        <v>94</v>
      </c>
    </row>
    <row r="14" spans="1:4" s="2" customFormat="1" ht="15.6" x14ac:dyDescent="0.3">
      <c r="A14" s="8"/>
      <c r="B14" s="8"/>
      <c r="C14" s="8"/>
      <c r="D14" s="8"/>
    </row>
    <row r="15" spans="1:4" s="2" customFormat="1" ht="15.6" x14ac:dyDescent="0.3">
      <c r="A15" s="8"/>
      <c r="B15" s="8" t="s">
        <v>54</v>
      </c>
      <c r="C15" s="8"/>
      <c r="D15" s="8" t="s">
        <v>59</v>
      </c>
    </row>
    <row r="16" spans="1:4" s="2" customFormat="1" ht="15.6" x14ac:dyDescent="0.3">
      <c r="A16" s="8"/>
      <c r="B16" s="8"/>
      <c r="C16" s="8"/>
      <c r="D16" s="8" t="s">
        <v>95</v>
      </c>
    </row>
    <row r="17" spans="1:4" s="2" customFormat="1" ht="15.6" x14ac:dyDescent="0.3">
      <c r="A17" s="8"/>
      <c r="B17" s="8"/>
      <c r="C17" s="8"/>
      <c r="D17" s="8"/>
    </row>
    <row r="18" spans="1:4" s="2" customFormat="1" ht="15.6" x14ac:dyDescent="0.3">
      <c r="A18" s="8"/>
      <c r="B18" s="8" t="s">
        <v>54</v>
      </c>
      <c r="C18" s="8"/>
      <c r="D18" s="8" t="s">
        <v>60</v>
      </c>
    </row>
    <row r="19" spans="1:4" s="2" customFormat="1" ht="15.6" x14ac:dyDescent="0.3">
      <c r="A19" s="8"/>
      <c r="B19" s="8"/>
      <c r="C19" s="8"/>
      <c r="D19" s="8" t="s">
        <v>80</v>
      </c>
    </row>
    <row r="20" spans="1:4" s="2" customFormat="1" ht="15.6" x14ac:dyDescent="0.3">
      <c r="A20" s="8"/>
      <c r="B20" s="8"/>
      <c r="C20" s="8"/>
      <c r="D20" s="8" t="s">
        <v>81</v>
      </c>
    </row>
    <row r="21" spans="1:4" s="2" customFormat="1" ht="15.6" x14ac:dyDescent="0.3">
      <c r="A21" s="8"/>
      <c r="B21" s="8"/>
      <c r="C21" s="8"/>
      <c r="D21" s="8" t="s">
        <v>82</v>
      </c>
    </row>
    <row r="22" spans="1:4" s="2" customFormat="1" ht="15.6" x14ac:dyDescent="0.3">
      <c r="A22" s="8"/>
      <c r="B22" s="8"/>
      <c r="C22" s="8"/>
      <c r="D22" s="8" t="s">
        <v>79</v>
      </c>
    </row>
    <row r="23" spans="1:4" s="2" customFormat="1" ht="15.6" x14ac:dyDescent="0.3">
      <c r="A23" s="8"/>
      <c r="B23" s="8"/>
      <c r="C23" s="8"/>
      <c r="D23" s="8" t="s">
        <v>61</v>
      </c>
    </row>
    <row r="24" spans="1:4" s="2" customFormat="1" ht="15.6" x14ac:dyDescent="0.3">
      <c r="A24" s="8"/>
      <c r="B24" s="8"/>
      <c r="C24" s="8"/>
      <c r="D24" s="8" t="s">
        <v>83</v>
      </c>
    </row>
    <row r="25" spans="1:4" s="2" customFormat="1" ht="15.6" x14ac:dyDescent="0.3">
      <c r="A25" s="8"/>
      <c r="B25" s="8"/>
      <c r="C25" s="8"/>
      <c r="D25" s="8" t="s">
        <v>84</v>
      </c>
    </row>
    <row r="26" spans="1:4" s="2" customFormat="1" ht="15.6" x14ac:dyDescent="0.3">
      <c r="A26" s="8"/>
      <c r="B26" s="8"/>
      <c r="C26" s="8"/>
      <c r="D26" s="8"/>
    </row>
    <row r="27" spans="1:4" s="2" customFormat="1" ht="15.6" x14ac:dyDescent="0.3">
      <c r="A27" s="8"/>
      <c r="B27" s="8" t="s">
        <v>54</v>
      </c>
      <c r="C27" s="8"/>
      <c r="D27" s="8" t="s">
        <v>62</v>
      </c>
    </row>
    <row r="28" spans="1:4" s="2" customFormat="1" ht="15.6" x14ac:dyDescent="0.3">
      <c r="A28" s="8"/>
      <c r="B28" s="8"/>
      <c r="C28" s="8"/>
      <c r="D28" s="8" t="s">
        <v>63</v>
      </c>
    </row>
    <row r="29" spans="1:4" s="2" customFormat="1" ht="15.6" x14ac:dyDescent="0.3">
      <c r="A29" s="8"/>
      <c r="B29" s="8"/>
      <c r="C29" s="8"/>
      <c r="D29" s="8" t="s">
        <v>64</v>
      </c>
    </row>
    <row r="30" spans="1:4" s="2" customFormat="1" ht="15.6" x14ac:dyDescent="0.3">
      <c r="A30" s="8"/>
      <c r="B30" s="8"/>
      <c r="C30" s="8"/>
      <c r="D30" s="8" t="s">
        <v>65</v>
      </c>
    </row>
    <row r="31" spans="1:4" s="2" customFormat="1" ht="15.6" x14ac:dyDescent="0.3">
      <c r="A31" s="8"/>
      <c r="B31" s="8"/>
      <c r="C31" s="8"/>
      <c r="D31" s="9" t="s">
        <v>66</v>
      </c>
    </row>
    <row r="32" spans="1:4" s="2" customFormat="1" ht="15.6" x14ac:dyDescent="0.3">
      <c r="A32" s="8"/>
      <c r="B32" s="8"/>
      <c r="C32" s="8"/>
      <c r="D32" s="9" t="s">
        <v>67</v>
      </c>
    </row>
    <row r="33" spans="1:4" s="2" customFormat="1" ht="15.6" x14ac:dyDescent="0.3">
      <c r="A33" s="8"/>
      <c r="B33" s="8"/>
      <c r="C33" s="8"/>
      <c r="D33" s="8"/>
    </row>
    <row r="34" spans="1:4" s="2" customFormat="1" ht="15.6" x14ac:dyDescent="0.3">
      <c r="A34" s="8"/>
      <c r="B34" s="8" t="s">
        <v>54</v>
      </c>
      <c r="C34" s="8"/>
      <c r="D34" s="8" t="s">
        <v>68</v>
      </c>
    </row>
    <row r="35" spans="1:4" s="2" customFormat="1" ht="15.6" x14ac:dyDescent="0.3">
      <c r="A35" s="8"/>
      <c r="B35" s="8"/>
      <c r="C35" s="8"/>
      <c r="D35" s="8" t="s">
        <v>69</v>
      </c>
    </row>
    <row r="36" spans="1:4" s="2" customFormat="1" ht="15.6" x14ac:dyDescent="0.3">
      <c r="A36" s="8"/>
      <c r="B36" s="8"/>
      <c r="C36" s="8"/>
      <c r="D36" s="8" t="s">
        <v>86</v>
      </c>
    </row>
    <row r="37" spans="1:4" s="2" customFormat="1" ht="15.6" x14ac:dyDescent="0.3">
      <c r="A37" s="8"/>
      <c r="B37" s="8"/>
      <c r="C37" s="8"/>
      <c r="D37" s="8" t="s">
        <v>87</v>
      </c>
    </row>
    <row r="38" spans="1:4" s="2" customFormat="1" ht="15.6" x14ac:dyDescent="0.3">
      <c r="A38" s="8"/>
      <c r="B38" s="8"/>
      <c r="C38" s="8"/>
      <c r="D38" s="8" t="s">
        <v>70</v>
      </c>
    </row>
    <row r="39" spans="1:4" s="2" customFormat="1" ht="15.6" x14ac:dyDescent="0.3">
      <c r="A39" s="8"/>
      <c r="B39" s="8"/>
      <c r="C39" s="8"/>
      <c r="D39" s="8" t="s">
        <v>71</v>
      </c>
    </row>
    <row r="40" spans="1:4" s="2" customFormat="1" ht="15.6" x14ac:dyDescent="0.3">
      <c r="A40" s="8"/>
      <c r="B40" s="8"/>
      <c r="C40" s="8"/>
      <c r="D40" s="8" t="s">
        <v>72</v>
      </c>
    </row>
    <row r="41" spans="1:4" s="2" customFormat="1" ht="15.6" x14ac:dyDescent="0.3">
      <c r="A41" s="8"/>
      <c r="B41" s="8"/>
      <c r="C41" s="8"/>
      <c r="D41" s="8" t="s">
        <v>88</v>
      </c>
    </row>
    <row r="42" spans="1:4" s="2" customFormat="1" ht="15.6" x14ac:dyDescent="0.3">
      <c r="A42" s="8"/>
      <c r="B42" s="8"/>
      <c r="C42" s="8"/>
      <c r="D42" s="8" t="s">
        <v>89</v>
      </c>
    </row>
    <row r="43" spans="1:4" s="2" customFormat="1" ht="15.6" x14ac:dyDescent="0.3">
      <c r="A43" s="8"/>
      <c r="B43" s="8"/>
      <c r="C43" s="8"/>
      <c r="D43" s="8"/>
    </row>
    <row r="44" spans="1:4" s="2" customFormat="1" ht="15.6" x14ac:dyDescent="0.3">
      <c r="A44" s="8"/>
      <c r="B44" s="8" t="s">
        <v>54</v>
      </c>
      <c r="C44" s="8"/>
      <c r="D44" s="8" t="s">
        <v>90</v>
      </c>
    </row>
    <row r="45" spans="1:4" s="2" customFormat="1" ht="15.6" x14ac:dyDescent="0.3">
      <c r="A45" s="8"/>
      <c r="B45" s="8"/>
      <c r="C45" s="8"/>
      <c r="D45" s="9" t="s">
        <v>91</v>
      </c>
    </row>
    <row r="46" spans="1:4" s="2" customFormat="1" ht="15.6" x14ac:dyDescent="0.3">
      <c r="A46" s="8"/>
      <c r="B46" s="8"/>
      <c r="C46" s="8"/>
      <c r="D46" s="9"/>
    </row>
    <row r="47" spans="1:4" s="2" customFormat="1" ht="15.6" x14ac:dyDescent="0.3">
      <c r="A47" s="8"/>
      <c r="B47" s="8" t="s">
        <v>54</v>
      </c>
      <c r="C47" s="8"/>
      <c r="D47" s="8" t="s">
        <v>73</v>
      </c>
    </row>
    <row r="48" spans="1:4" s="2" customFormat="1" ht="15.6" x14ac:dyDescent="0.3">
      <c r="A48" s="8"/>
      <c r="B48" s="8"/>
      <c r="C48" s="8"/>
      <c r="D48" s="8" t="s">
        <v>74</v>
      </c>
    </row>
    <row r="49" spans="1:4" s="2" customFormat="1" ht="15.6" x14ac:dyDescent="0.3">
      <c r="A49" s="8"/>
      <c r="B49" s="8"/>
      <c r="C49" s="8"/>
      <c r="D49" s="8" t="s">
        <v>92</v>
      </c>
    </row>
    <row r="50" spans="1:4" s="2" customFormat="1" ht="15.6" x14ac:dyDescent="0.3">
      <c r="A50" s="8"/>
      <c r="B50" s="8"/>
      <c r="C50" s="8"/>
      <c r="D50" s="8"/>
    </row>
    <row r="51" spans="1:4" s="2" customFormat="1" ht="15.6" x14ac:dyDescent="0.3">
      <c r="A51" s="8"/>
      <c r="B51" s="8" t="s">
        <v>54</v>
      </c>
      <c r="C51" s="8"/>
      <c r="D51" s="8" t="s">
        <v>93</v>
      </c>
    </row>
    <row r="52" spans="1:4" ht="17.399999999999999" x14ac:dyDescent="0.3">
      <c r="A52" s="10"/>
      <c r="B52" s="10"/>
      <c r="C52" s="10"/>
      <c r="D52" s="10"/>
    </row>
    <row r="53" spans="1:4" ht="17.399999999999999" x14ac:dyDescent="0.3">
      <c r="A53" s="3"/>
      <c r="B53" s="3"/>
      <c r="C53" s="3"/>
      <c r="D53" s="3"/>
    </row>
    <row r="54" spans="1:4" ht="17.399999999999999" x14ac:dyDescent="0.3">
      <c r="A54" s="3"/>
      <c r="B54" s="3"/>
      <c r="C54" s="3"/>
      <c r="D54" s="3"/>
    </row>
    <row r="55" spans="1:4" ht="17.399999999999999" x14ac:dyDescent="0.3">
      <c r="A55" s="3"/>
      <c r="B55" s="3"/>
      <c r="C55" s="3"/>
      <c r="D55" s="3"/>
    </row>
    <row r="56" spans="1:4" ht="17.399999999999999" x14ac:dyDescent="0.3">
      <c r="A56" s="3"/>
      <c r="B56" s="3"/>
      <c r="C56" s="3"/>
      <c r="D56" s="3"/>
    </row>
    <row r="57" spans="1:4" ht="17.399999999999999" x14ac:dyDescent="0.3">
      <c r="A57" s="3"/>
      <c r="B57" s="3"/>
      <c r="C57" s="3"/>
      <c r="D57" s="3"/>
    </row>
    <row r="58" spans="1:4" ht="17.399999999999999" x14ac:dyDescent="0.3">
      <c r="A58" s="3"/>
      <c r="B58" s="3"/>
      <c r="C58" s="3"/>
      <c r="D58" s="3"/>
    </row>
    <row r="59" spans="1:4" ht="17.399999999999999" x14ac:dyDescent="0.3">
      <c r="A59" s="3"/>
      <c r="B59" s="3"/>
      <c r="C59" s="3"/>
      <c r="D59" s="3"/>
    </row>
    <row r="60" spans="1:4" ht="17.399999999999999" x14ac:dyDescent="0.3">
      <c r="A60" s="3"/>
      <c r="B60" s="3"/>
      <c r="C60" s="3"/>
      <c r="D60" s="3"/>
    </row>
    <row r="61" spans="1:4" ht="17.399999999999999" x14ac:dyDescent="0.3">
      <c r="A61" s="3"/>
      <c r="B61" s="3"/>
      <c r="C61" s="3"/>
      <c r="D61" s="3"/>
    </row>
    <row r="62" spans="1:4" ht="17.399999999999999" x14ac:dyDescent="0.3">
      <c r="A62" s="3"/>
      <c r="B62" s="3"/>
      <c r="C62" s="3"/>
      <c r="D62" s="3"/>
    </row>
    <row r="63" spans="1:4" ht="17.399999999999999" x14ac:dyDescent="0.3">
      <c r="A63" s="3"/>
      <c r="B63" s="3"/>
      <c r="C63" s="3"/>
      <c r="D63" s="3"/>
    </row>
  </sheetData>
  <sheetProtection password="CCA0" sheet="1" selectLockedCells="1" selectUnlockedCells="1"/>
  <pageMargins left="0.59055118110236227" right="0.59055118110236227" top="0.78740157480314965" bottom="0.78740157480314965" header="0.31496062992125984" footer="0.31496062992125984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29F2D-8F0F-41C5-8F98-23A77283EAFC}">
  <dimension ref="A1:P52"/>
  <sheetViews>
    <sheetView workbookViewId="0">
      <selection activeCell="L16" sqref="L16"/>
    </sheetView>
  </sheetViews>
  <sheetFormatPr baseColWidth="10" defaultRowHeight="13.2" x14ac:dyDescent="0.25"/>
  <sheetData>
    <row r="1" spans="1:16" x14ac:dyDescent="0.25">
      <c r="A1" s="178" t="s">
        <v>101</v>
      </c>
      <c r="B1" s="178"/>
      <c r="C1" s="178"/>
      <c r="D1" s="178"/>
      <c r="E1" s="178"/>
      <c r="F1" s="178"/>
      <c r="G1" s="178"/>
      <c r="H1" s="170"/>
      <c r="I1" s="170"/>
    </row>
    <row r="2" spans="1:16" ht="28.8" customHeight="1" x14ac:dyDescent="0.25">
      <c r="A2" s="178"/>
      <c r="B2" s="178"/>
      <c r="C2" s="178"/>
      <c r="D2" s="178"/>
      <c r="E2" s="178"/>
      <c r="F2" s="178"/>
      <c r="G2" s="178"/>
      <c r="H2" s="170"/>
      <c r="I2" s="170"/>
      <c r="K2" s="179" t="s">
        <v>140</v>
      </c>
      <c r="L2" s="179"/>
      <c r="M2" s="179"/>
      <c r="N2" s="179"/>
      <c r="O2" s="179"/>
      <c r="P2" s="179"/>
    </row>
    <row r="3" spans="1:16" x14ac:dyDescent="0.25">
      <c r="A3" s="178"/>
      <c r="B3" s="178"/>
      <c r="C3" s="178"/>
      <c r="D3" s="178"/>
      <c r="E3" s="178"/>
      <c r="F3" s="178"/>
      <c r="G3" s="178"/>
      <c r="H3" s="170"/>
      <c r="I3" s="170"/>
      <c r="K3" s="170">
        <v>14</v>
      </c>
      <c r="L3" t="s">
        <v>132</v>
      </c>
    </row>
    <row r="4" spans="1:16" x14ac:dyDescent="0.25">
      <c r="A4" s="170"/>
      <c r="B4" s="170"/>
      <c r="C4" s="170"/>
      <c r="D4" s="170"/>
      <c r="E4" s="170"/>
      <c r="F4" s="170"/>
      <c r="G4" s="170"/>
      <c r="H4" s="170"/>
      <c r="I4" s="170"/>
      <c r="K4" s="170">
        <v>28</v>
      </c>
      <c r="L4" t="s">
        <v>133</v>
      </c>
    </row>
    <row r="5" spans="1:16" x14ac:dyDescent="0.25">
      <c r="A5" s="170"/>
      <c r="B5" s="170"/>
      <c r="C5" s="170"/>
      <c r="D5" s="170"/>
      <c r="E5" s="170"/>
      <c r="F5" s="170"/>
      <c r="G5" s="170"/>
      <c r="H5" s="170"/>
      <c r="I5" s="170"/>
    </row>
    <row r="6" spans="1:16" x14ac:dyDescent="0.25">
      <c r="A6" s="170"/>
      <c r="B6" s="171" t="s">
        <v>112</v>
      </c>
      <c r="C6" s="171"/>
      <c r="D6" s="171"/>
      <c r="E6" s="171"/>
      <c r="F6" s="171"/>
      <c r="G6" s="170"/>
      <c r="H6" s="170"/>
      <c r="I6" s="170"/>
      <c r="K6" s="170">
        <v>5.6</v>
      </c>
      <c r="L6" t="s">
        <v>134</v>
      </c>
    </row>
    <row r="7" spans="1:16" x14ac:dyDescent="0.25">
      <c r="A7" s="170"/>
      <c r="B7" s="171" t="s">
        <v>102</v>
      </c>
      <c r="C7" s="171"/>
      <c r="D7" s="171"/>
      <c r="E7" s="171"/>
      <c r="F7" s="171"/>
      <c r="G7" s="170"/>
      <c r="H7" s="170"/>
      <c r="I7" s="170"/>
      <c r="K7" s="170">
        <v>11.2</v>
      </c>
      <c r="L7" t="s">
        <v>135</v>
      </c>
    </row>
    <row r="8" spans="1:16" x14ac:dyDescent="0.25">
      <c r="A8" s="170"/>
      <c r="B8" s="171" t="s">
        <v>103</v>
      </c>
      <c r="C8" s="171"/>
      <c r="D8" s="171"/>
      <c r="E8" s="171"/>
      <c r="F8" s="171"/>
      <c r="G8" s="170"/>
      <c r="H8" s="170"/>
      <c r="I8" s="170"/>
    </row>
    <row r="9" spans="1:16" x14ac:dyDescent="0.25">
      <c r="A9" s="170"/>
      <c r="B9" s="170"/>
      <c r="C9" s="170"/>
      <c r="D9" s="170"/>
      <c r="E9" s="170"/>
      <c r="F9" s="170"/>
      <c r="G9" s="170"/>
      <c r="H9" s="170"/>
      <c r="I9" s="170"/>
      <c r="K9" s="170">
        <v>0.3</v>
      </c>
      <c r="L9" t="s">
        <v>136</v>
      </c>
    </row>
    <row r="10" spans="1:16" x14ac:dyDescent="0.25">
      <c r="A10" s="172" t="s">
        <v>54</v>
      </c>
      <c r="B10" s="170" t="s">
        <v>141</v>
      </c>
      <c r="C10" s="170"/>
      <c r="D10" s="170"/>
      <c r="E10" s="170"/>
      <c r="F10" s="170"/>
      <c r="G10" s="170"/>
      <c r="H10" s="170"/>
      <c r="I10" s="170"/>
      <c r="K10" s="170">
        <v>0.2</v>
      </c>
      <c r="L10" t="s">
        <v>137</v>
      </c>
    </row>
    <row r="11" spans="1:16" x14ac:dyDescent="0.25">
      <c r="A11" s="172"/>
      <c r="B11" s="170"/>
      <c r="C11" s="170"/>
      <c r="D11" s="170"/>
      <c r="E11" s="170"/>
      <c r="F11" s="170"/>
      <c r="G11" s="170"/>
      <c r="H11" s="170"/>
      <c r="I11" s="170"/>
    </row>
    <row r="12" spans="1:16" x14ac:dyDescent="0.25">
      <c r="A12" s="172" t="s">
        <v>54</v>
      </c>
      <c r="B12" s="170" t="s">
        <v>139</v>
      </c>
      <c r="C12" s="170"/>
      <c r="D12" s="170"/>
      <c r="E12" s="170"/>
      <c r="F12" s="170"/>
      <c r="G12" s="170"/>
      <c r="H12" s="170"/>
      <c r="I12" s="170"/>
      <c r="K12" s="170">
        <v>2023</v>
      </c>
      <c r="L12" t="s">
        <v>138</v>
      </c>
    </row>
    <row r="13" spans="1:16" x14ac:dyDescent="0.25">
      <c r="A13" s="172"/>
      <c r="B13" s="170"/>
      <c r="C13" s="170"/>
      <c r="D13" s="170"/>
      <c r="E13" s="170"/>
      <c r="F13" s="170"/>
      <c r="G13" s="170"/>
      <c r="H13" s="170"/>
      <c r="I13" s="170"/>
    </row>
    <row r="14" spans="1:16" x14ac:dyDescent="0.25">
      <c r="A14" s="172" t="s">
        <v>54</v>
      </c>
      <c r="B14" s="170" t="s">
        <v>104</v>
      </c>
      <c r="C14" s="170"/>
      <c r="D14" s="170"/>
      <c r="E14" s="170"/>
      <c r="F14" s="170"/>
      <c r="G14" s="170"/>
      <c r="H14" s="170"/>
      <c r="I14" s="170"/>
    </row>
    <row r="15" spans="1:16" x14ac:dyDescent="0.25">
      <c r="A15" s="172"/>
      <c r="B15" s="170" t="s">
        <v>105</v>
      </c>
      <c r="C15" s="170"/>
      <c r="D15" s="170"/>
      <c r="E15" s="170"/>
      <c r="F15" s="170"/>
      <c r="G15" s="170"/>
      <c r="H15" s="170"/>
      <c r="I15" s="170"/>
    </row>
    <row r="16" spans="1:16" x14ac:dyDescent="0.25">
      <c r="A16" s="172"/>
      <c r="B16" s="170"/>
      <c r="C16" s="170"/>
      <c r="D16" s="170"/>
      <c r="E16" s="170"/>
      <c r="F16" s="170"/>
      <c r="G16" s="170"/>
      <c r="H16" s="170"/>
      <c r="I16" s="170"/>
    </row>
    <row r="17" spans="1:9" x14ac:dyDescent="0.25">
      <c r="A17" s="172" t="s">
        <v>54</v>
      </c>
      <c r="B17" s="170" t="s">
        <v>106</v>
      </c>
      <c r="C17" s="170"/>
      <c r="D17" s="170"/>
      <c r="E17" s="170"/>
      <c r="F17" s="170"/>
      <c r="G17" s="170"/>
      <c r="H17" s="170"/>
      <c r="I17" s="170"/>
    </row>
    <row r="18" spans="1:9" x14ac:dyDescent="0.25">
      <c r="A18" s="172"/>
      <c r="B18" s="170" t="s">
        <v>107</v>
      </c>
      <c r="C18" s="170"/>
      <c r="D18" s="170"/>
      <c r="E18" s="170"/>
      <c r="F18" s="170"/>
      <c r="G18" s="170"/>
      <c r="H18" s="170"/>
      <c r="I18" s="170"/>
    </row>
    <row r="19" spans="1:9" x14ac:dyDescent="0.25">
      <c r="A19" s="172"/>
      <c r="B19" s="170"/>
      <c r="C19" s="170"/>
      <c r="D19" s="170"/>
      <c r="E19" s="170"/>
      <c r="F19" s="170"/>
      <c r="G19" s="170"/>
      <c r="H19" s="170"/>
      <c r="I19" s="170"/>
    </row>
    <row r="20" spans="1:9" x14ac:dyDescent="0.25">
      <c r="A20" s="172" t="s">
        <v>54</v>
      </c>
      <c r="B20" s="170" t="s">
        <v>60</v>
      </c>
      <c r="C20" s="170"/>
      <c r="D20" s="170"/>
      <c r="E20" s="170"/>
      <c r="F20" s="170"/>
      <c r="G20" s="170"/>
      <c r="H20" s="170"/>
      <c r="I20" s="170"/>
    </row>
    <row r="21" spans="1:9" x14ac:dyDescent="0.25">
      <c r="A21" s="172"/>
      <c r="B21" s="170" t="s">
        <v>108</v>
      </c>
      <c r="C21" s="170"/>
      <c r="D21" s="170"/>
      <c r="E21" s="170"/>
      <c r="F21" s="170"/>
      <c r="G21" s="170"/>
      <c r="H21" s="170"/>
      <c r="I21" s="170"/>
    </row>
    <row r="22" spans="1:9" x14ac:dyDescent="0.25">
      <c r="A22" s="172"/>
      <c r="B22" s="170" t="s">
        <v>109</v>
      </c>
      <c r="C22" s="170"/>
      <c r="D22" s="170"/>
      <c r="E22" s="170"/>
      <c r="F22" s="170"/>
      <c r="G22" s="170"/>
      <c r="H22" s="170"/>
      <c r="I22" s="170"/>
    </row>
    <row r="23" spans="1:9" x14ac:dyDescent="0.25">
      <c r="A23" s="172"/>
      <c r="B23" s="170" t="s">
        <v>110</v>
      </c>
      <c r="C23" s="170"/>
      <c r="D23" s="170"/>
      <c r="E23" s="170"/>
      <c r="F23" s="170"/>
      <c r="G23" s="170"/>
      <c r="H23" s="170"/>
      <c r="I23" s="170"/>
    </row>
    <row r="24" spans="1:9" x14ac:dyDescent="0.25">
      <c r="A24" s="172"/>
      <c r="B24" s="170" t="s">
        <v>111</v>
      </c>
      <c r="C24" s="170"/>
      <c r="D24" s="170"/>
      <c r="E24" s="170"/>
      <c r="F24" s="170"/>
      <c r="G24" s="170"/>
      <c r="H24" s="170"/>
      <c r="I24" s="170"/>
    </row>
    <row r="25" spans="1:9" x14ac:dyDescent="0.25">
      <c r="A25" s="172"/>
      <c r="B25" s="170"/>
      <c r="C25" s="170"/>
      <c r="D25" s="170"/>
      <c r="E25" s="170"/>
      <c r="F25" s="170"/>
      <c r="G25" s="170"/>
      <c r="H25" s="170"/>
      <c r="I25" s="170"/>
    </row>
    <row r="26" spans="1:9" x14ac:dyDescent="0.25">
      <c r="A26" s="172" t="s">
        <v>54</v>
      </c>
      <c r="B26" s="170" t="s">
        <v>62</v>
      </c>
      <c r="C26" s="170"/>
      <c r="D26" s="170"/>
      <c r="E26" s="170"/>
      <c r="F26" s="170"/>
      <c r="G26" s="170"/>
      <c r="H26" s="170"/>
      <c r="I26" s="170"/>
    </row>
    <row r="27" spans="1:9" x14ac:dyDescent="0.25">
      <c r="A27" s="172"/>
      <c r="B27" s="170" t="s">
        <v>113</v>
      </c>
      <c r="C27" s="170"/>
      <c r="D27" s="170"/>
      <c r="E27" s="170"/>
      <c r="F27" s="170"/>
      <c r="G27" s="170"/>
      <c r="H27" s="170"/>
      <c r="I27" s="170"/>
    </row>
    <row r="28" spans="1:9" x14ac:dyDescent="0.25">
      <c r="A28" s="172"/>
      <c r="B28" s="173" t="s">
        <v>114</v>
      </c>
      <c r="C28" s="170"/>
      <c r="D28" s="170"/>
      <c r="E28" s="170"/>
      <c r="F28" s="170"/>
      <c r="G28" s="170"/>
      <c r="H28" s="170"/>
      <c r="I28" s="170"/>
    </row>
    <row r="29" spans="1:9" x14ac:dyDescent="0.25">
      <c r="A29" s="172"/>
      <c r="B29" s="173" t="s">
        <v>115</v>
      </c>
      <c r="C29" s="170"/>
      <c r="D29" s="170"/>
      <c r="E29" s="170"/>
      <c r="F29" s="170"/>
      <c r="G29" s="170"/>
      <c r="H29" s="170"/>
      <c r="I29" s="170"/>
    </row>
    <row r="30" spans="1:9" x14ac:dyDescent="0.25">
      <c r="A30" s="172"/>
      <c r="B30" s="170"/>
      <c r="C30" s="173" t="s">
        <v>116</v>
      </c>
      <c r="D30" s="170"/>
      <c r="E30" s="170"/>
      <c r="F30" s="170"/>
      <c r="G30" s="170"/>
      <c r="H30" s="170"/>
      <c r="I30" s="170"/>
    </row>
    <row r="31" spans="1:9" x14ac:dyDescent="0.25">
      <c r="A31" s="170"/>
      <c r="B31" s="170"/>
      <c r="C31" s="173" t="s">
        <v>117</v>
      </c>
      <c r="D31" s="170"/>
      <c r="E31" s="170"/>
      <c r="F31" s="170"/>
      <c r="G31" s="170"/>
      <c r="H31" s="170"/>
      <c r="I31" s="170"/>
    </row>
    <row r="32" spans="1:9" x14ac:dyDescent="0.25">
      <c r="A32" s="170"/>
      <c r="B32" s="170"/>
      <c r="C32" s="170"/>
      <c r="D32" s="170"/>
      <c r="E32" s="170"/>
      <c r="F32" s="170"/>
      <c r="G32" s="170"/>
      <c r="H32" s="170"/>
      <c r="I32" s="170"/>
    </row>
    <row r="33" spans="1:9" x14ac:dyDescent="0.25">
      <c r="A33" s="172" t="s">
        <v>54</v>
      </c>
      <c r="B33" s="170" t="s">
        <v>68</v>
      </c>
      <c r="C33" s="170"/>
      <c r="D33" s="170"/>
      <c r="E33" s="170"/>
      <c r="F33" s="170"/>
      <c r="G33" s="170"/>
      <c r="H33" s="170"/>
      <c r="I33" s="170"/>
    </row>
    <row r="34" spans="1:9" x14ac:dyDescent="0.25">
      <c r="A34" s="170"/>
      <c r="B34" s="170" t="s">
        <v>118</v>
      </c>
      <c r="C34" s="170"/>
      <c r="D34" s="170"/>
      <c r="E34" s="170"/>
      <c r="F34" s="170"/>
      <c r="G34" s="170"/>
      <c r="H34" s="170"/>
      <c r="I34" s="170"/>
    </row>
    <row r="35" spans="1:9" x14ac:dyDescent="0.25">
      <c r="A35" s="170"/>
      <c r="B35" s="170" t="s">
        <v>119</v>
      </c>
      <c r="C35" s="170"/>
      <c r="D35" s="170"/>
      <c r="E35" s="170"/>
      <c r="F35" s="170"/>
      <c r="G35" s="170"/>
      <c r="H35" s="170"/>
      <c r="I35" s="170"/>
    </row>
    <row r="36" spans="1:9" x14ac:dyDescent="0.25">
      <c r="A36" s="170"/>
      <c r="B36" s="170" t="s">
        <v>120</v>
      </c>
      <c r="C36" s="170"/>
      <c r="D36" s="170"/>
      <c r="E36" s="170"/>
      <c r="F36" s="170"/>
      <c r="G36" s="170"/>
      <c r="H36" s="170"/>
      <c r="I36" s="170"/>
    </row>
    <row r="37" spans="1:9" x14ac:dyDescent="0.25">
      <c r="A37" s="170"/>
      <c r="B37" s="170" t="s">
        <v>121</v>
      </c>
      <c r="C37" s="170"/>
      <c r="D37" s="170"/>
      <c r="E37" s="170"/>
      <c r="F37" s="170"/>
      <c r="G37" s="170"/>
      <c r="H37" s="170"/>
      <c r="I37" s="170"/>
    </row>
    <row r="38" spans="1:9" x14ac:dyDescent="0.25">
      <c r="A38" s="170"/>
      <c r="B38" s="170" t="s">
        <v>122</v>
      </c>
      <c r="C38" s="170"/>
      <c r="D38" s="170"/>
      <c r="E38" s="170"/>
      <c r="F38" s="170"/>
      <c r="G38" s="170"/>
      <c r="H38" s="170"/>
      <c r="I38" s="170"/>
    </row>
    <row r="39" spans="1:9" x14ac:dyDescent="0.25">
      <c r="A39" s="170"/>
      <c r="B39" s="170" t="s">
        <v>123</v>
      </c>
      <c r="C39" s="170"/>
      <c r="D39" s="170"/>
      <c r="E39" s="170"/>
      <c r="F39" s="170"/>
      <c r="G39" s="170"/>
      <c r="H39" s="170"/>
      <c r="I39" s="170"/>
    </row>
    <row r="40" spans="1:9" x14ac:dyDescent="0.25">
      <c r="A40" s="170"/>
      <c r="B40" s="170" t="s">
        <v>124</v>
      </c>
      <c r="C40" s="170"/>
      <c r="D40" s="170"/>
      <c r="E40" s="170"/>
      <c r="F40" s="170"/>
      <c r="G40" s="170"/>
      <c r="H40" s="170"/>
      <c r="I40" s="170"/>
    </row>
    <row r="41" spans="1:9" x14ac:dyDescent="0.25">
      <c r="A41" s="170"/>
      <c r="B41" s="170"/>
      <c r="C41" s="170"/>
      <c r="D41" s="170"/>
      <c r="E41" s="170"/>
      <c r="F41" s="170"/>
      <c r="G41" s="170"/>
      <c r="H41" s="170"/>
      <c r="I41" s="170"/>
    </row>
    <row r="42" spans="1:9" x14ac:dyDescent="0.25">
      <c r="A42" s="172" t="s">
        <v>54</v>
      </c>
      <c r="B42" s="174" t="s">
        <v>125</v>
      </c>
      <c r="C42" s="170"/>
      <c r="D42" s="170"/>
      <c r="E42" s="170"/>
      <c r="F42" s="170"/>
      <c r="G42" s="170"/>
      <c r="H42" s="170"/>
      <c r="I42" s="170"/>
    </row>
    <row r="43" spans="1:9" x14ac:dyDescent="0.25">
      <c r="A43" s="170"/>
      <c r="B43" s="175" t="s">
        <v>126</v>
      </c>
      <c r="C43" s="170"/>
      <c r="D43" s="170"/>
      <c r="E43" s="170"/>
      <c r="F43" s="170"/>
      <c r="G43" s="170"/>
      <c r="H43" s="170"/>
      <c r="I43" s="170"/>
    </row>
    <row r="44" spans="1:9" x14ac:dyDescent="0.25">
      <c r="A44" s="170"/>
      <c r="B44" s="175" t="s">
        <v>130</v>
      </c>
      <c r="C44" s="170"/>
      <c r="D44" s="170"/>
      <c r="E44" s="170"/>
      <c r="F44" s="170"/>
      <c r="G44" s="170"/>
      <c r="H44" s="170"/>
      <c r="I44" s="170"/>
    </row>
    <row r="45" spans="1:9" x14ac:dyDescent="0.25">
      <c r="A45" s="170"/>
      <c r="B45" s="170" t="s">
        <v>131</v>
      </c>
      <c r="C45" s="170"/>
      <c r="D45" s="170"/>
      <c r="E45" s="170"/>
      <c r="F45" s="170"/>
      <c r="G45" s="170"/>
      <c r="H45" s="170"/>
      <c r="I45" s="170"/>
    </row>
    <row r="46" spans="1:9" x14ac:dyDescent="0.25">
      <c r="A46" s="170"/>
      <c r="B46" s="170"/>
      <c r="C46" s="170"/>
      <c r="D46" s="170"/>
      <c r="E46" s="170"/>
      <c r="F46" s="170"/>
      <c r="G46" s="170"/>
      <c r="H46" s="170"/>
      <c r="I46" s="170"/>
    </row>
    <row r="47" spans="1:9" x14ac:dyDescent="0.25">
      <c r="A47" s="172" t="s">
        <v>54</v>
      </c>
      <c r="B47" s="170" t="s">
        <v>73</v>
      </c>
      <c r="C47" s="170"/>
      <c r="D47" s="170"/>
      <c r="E47" s="170"/>
      <c r="F47" s="170"/>
      <c r="G47" s="170"/>
      <c r="H47" s="170"/>
      <c r="I47" s="170"/>
    </row>
    <row r="48" spans="1:9" x14ac:dyDescent="0.25">
      <c r="A48" s="170"/>
      <c r="B48" s="170" t="s">
        <v>127</v>
      </c>
      <c r="C48" s="170"/>
      <c r="D48" s="170"/>
      <c r="E48" s="170"/>
      <c r="F48" s="170"/>
      <c r="G48" s="170"/>
      <c r="H48" s="170"/>
      <c r="I48" s="170"/>
    </row>
    <row r="49" spans="1:9" x14ac:dyDescent="0.25">
      <c r="A49" s="170"/>
      <c r="B49" s="170" t="s">
        <v>128</v>
      </c>
      <c r="C49" s="170"/>
      <c r="D49" s="170"/>
      <c r="E49" s="170"/>
      <c r="F49" s="170"/>
      <c r="G49" s="170"/>
      <c r="H49" s="170"/>
      <c r="I49" s="170"/>
    </row>
    <row r="50" spans="1:9" x14ac:dyDescent="0.25">
      <c r="A50" s="170"/>
      <c r="B50" s="170"/>
      <c r="C50" s="170"/>
      <c r="D50" s="170"/>
      <c r="E50" s="170"/>
      <c r="F50" s="170"/>
      <c r="G50" s="170"/>
      <c r="H50" s="170"/>
      <c r="I50" s="170"/>
    </row>
    <row r="51" spans="1:9" x14ac:dyDescent="0.25">
      <c r="A51" s="172" t="s">
        <v>54</v>
      </c>
      <c r="B51" s="170" t="s">
        <v>129</v>
      </c>
      <c r="C51" s="170"/>
      <c r="D51" s="170"/>
      <c r="E51" s="170"/>
      <c r="F51" s="170"/>
      <c r="G51" s="170"/>
      <c r="H51" s="170"/>
      <c r="I51" s="170"/>
    </row>
    <row r="52" spans="1:9" x14ac:dyDescent="0.25">
      <c r="A52" s="170"/>
      <c r="B52" s="170"/>
      <c r="C52" s="170"/>
      <c r="D52" s="170"/>
      <c r="E52" s="170"/>
      <c r="F52" s="170"/>
      <c r="G52" s="170"/>
      <c r="H52" s="170"/>
      <c r="I52" s="170"/>
    </row>
  </sheetData>
  <sheetProtection algorithmName="SHA-512" hashValue="hPGsX9SsNTUBZI+PVIQDbmiYdaqpW5YRNrXREsyaNiTVPfJIlgYhccQbhs0+S8N1ywqiSlUWIVwLoqyjKIjAGA==" saltValue="vE59jFukHMEJP/2sniW6BA==" spinCount="100000" sheet="1" objects="1" scenarios="1"/>
  <mergeCells count="2">
    <mergeCell ref="A1:G3"/>
    <mergeCell ref="K2:P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AP84"/>
  <sheetViews>
    <sheetView showGridLines="0" tabSelected="1" showRuler="0" zoomScale="150" zoomScaleNormal="150" zoomScalePageLayoutView="150" workbookViewId="0">
      <selection activeCell="AO81" sqref="AO81"/>
    </sheetView>
  </sheetViews>
  <sheetFormatPr baseColWidth="10" defaultColWidth="2" defaultRowHeight="14.1" customHeight="1" x14ac:dyDescent="0.25"/>
  <cols>
    <col min="1" max="1" width="1" style="11" customWidth="1"/>
    <col min="2" max="39" width="2.44140625" style="11" customWidth="1"/>
    <col min="40" max="40" width="1" style="11" customWidth="1"/>
    <col min="41" max="41" width="2" style="11"/>
    <col min="42" max="42" width="27.6640625" style="11" customWidth="1"/>
    <col min="43" max="16384" width="2" style="11"/>
  </cols>
  <sheetData>
    <row r="1" spans="1:40" ht="48.75" customHeight="1" x14ac:dyDescent="0.25">
      <c r="B1" s="12" t="s">
        <v>100</v>
      </c>
    </row>
    <row r="2" spans="1:40" ht="13.5" customHeight="1" x14ac:dyDescent="0.25">
      <c r="B2" s="13" t="s">
        <v>26</v>
      </c>
    </row>
    <row r="3" spans="1:40" ht="2.25" customHeight="1" thickBot="1" x14ac:dyDescent="0.3">
      <c r="B3" s="13"/>
    </row>
    <row r="4" spans="1:40" ht="2.85" customHeight="1" x14ac:dyDescent="0.25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spans="1:40" s="21" customFormat="1" ht="14.4" x14ac:dyDescent="0.25">
      <c r="A5" s="18"/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10"/>
      <c r="N5" s="19"/>
      <c r="O5" s="208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10"/>
      <c r="AA5" s="19"/>
      <c r="AB5" s="208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10"/>
      <c r="AN5" s="20"/>
    </row>
    <row r="6" spans="1:40" s="23" customFormat="1" ht="8.4" customHeight="1" x14ac:dyDescent="0.25">
      <c r="A6" s="22"/>
      <c r="B6" s="229" t="s">
        <v>0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O6" s="213" t="s">
        <v>6</v>
      </c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B6" s="213" t="s">
        <v>31</v>
      </c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N6" s="24"/>
    </row>
    <row r="7" spans="1:40" s="21" customFormat="1" ht="14.4" x14ac:dyDescent="0.25">
      <c r="A7" s="18"/>
      <c r="B7" s="208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10"/>
      <c r="O7" s="220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10"/>
      <c r="AB7" s="208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N7" s="25"/>
    </row>
    <row r="8" spans="1:40" s="23" customFormat="1" ht="8.4" customHeight="1" x14ac:dyDescent="0.25">
      <c r="A8" s="22"/>
      <c r="B8" s="229" t="s">
        <v>32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O8" s="213" t="s">
        <v>10</v>
      </c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B8" s="213" t="s">
        <v>34</v>
      </c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N8" s="24"/>
    </row>
    <row r="9" spans="1:40" s="21" customFormat="1" ht="14.4" x14ac:dyDescent="0.25">
      <c r="A9" s="18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10"/>
      <c r="O9" s="208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10"/>
      <c r="AB9" s="208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10"/>
      <c r="AN9" s="25"/>
    </row>
    <row r="10" spans="1:40" s="23" customFormat="1" ht="8.4" customHeight="1" thickBot="1" x14ac:dyDescent="0.3">
      <c r="A10" s="26"/>
      <c r="B10" s="227" t="s">
        <v>33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7"/>
      <c r="O10" s="218" t="s">
        <v>9</v>
      </c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7"/>
      <c r="AB10" s="218" t="s">
        <v>35</v>
      </c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7"/>
      <c r="AN10" s="28"/>
    </row>
    <row r="11" spans="1:40" s="23" customFormat="1" ht="2.85" customHeight="1" x14ac:dyDescent="0.25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O11" s="31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B11" s="31"/>
      <c r="AC11" s="30"/>
      <c r="AD11" s="30"/>
      <c r="AE11" s="30"/>
      <c r="AF11" s="30"/>
      <c r="AG11" s="30"/>
      <c r="AH11" s="30"/>
      <c r="AI11" s="30"/>
      <c r="AJ11" s="30"/>
      <c r="AK11" s="30"/>
      <c r="AL11" s="30"/>
    </row>
    <row r="12" spans="1:40" ht="13.5" customHeight="1" x14ac:dyDescent="0.25">
      <c r="B12" s="13" t="s">
        <v>28</v>
      </c>
      <c r="M12" s="32"/>
      <c r="O12" s="176"/>
      <c r="Q12" s="11" t="s">
        <v>44</v>
      </c>
      <c r="AA12" s="32"/>
      <c r="AB12" s="176"/>
      <c r="AD12" s="11" t="s">
        <v>45</v>
      </c>
    </row>
    <row r="13" spans="1:40" ht="2.85" customHeight="1" thickBot="1" x14ac:dyDescent="0.3">
      <c r="B13" s="13"/>
      <c r="M13" s="32"/>
      <c r="O13" s="33"/>
      <c r="AA13" s="32"/>
      <c r="AB13" s="33"/>
    </row>
    <row r="14" spans="1:40" ht="2.85" customHeight="1" x14ac:dyDescent="0.25">
      <c r="A14" s="14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34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34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7"/>
    </row>
    <row r="15" spans="1:40" s="21" customFormat="1" ht="14.4" x14ac:dyDescent="0.25">
      <c r="A15" s="18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35"/>
      <c r="O15" s="208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10"/>
      <c r="AA15" s="36"/>
      <c r="AB15" s="208" t="s">
        <v>16</v>
      </c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10"/>
      <c r="AN15" s="25"/>
    </row>
    <row r="16" spans="1:40" s="21" customFormat="1" ht="14.4" x14ac:dyDescent="0.3">
      <c r="A16" s="18"/>
      <c r="B16" s="208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10"/>
      <c r="O16" s="208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10"/>
      <c r="AB16" s="234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6"/>
      <c r="AN16" s="25"/>
    </row>
    <row r="17" spans="1:42" s="23" customFormat="1" ht="8.4" customHeight="1" x14ac:dyDescent="0.25">
      <c r="A17" s="22"/>
      <c r="B17" s="229" t="s">
        <v>11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O17" s="211" t="s">
        <v>8</v>
      </c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B17" s="211" t="s">
        <v>12</v>
      </c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N17" s="24"/>
    </row>
    <row r="18" spans="1:42" s="21" customFormat="1" ht="14.4" x14ac:dyDescent="0.25">
      <c r="A18" s="18"/>
      <c r="B18" s="224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6"/>
      <c r="O18" s="208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10"/>
      <c r="AB18" s="224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6"/>
      <c r="AN18" s="25"/>
      <c r="AP18" s="37"/>
    </row>
    <row r="19" spans="1:42" s="21" customFormat="1" ht="14.4" x14ac:dyDescent="0.25">
      <c r="A19" s="18"/>
      <c r="B19" s="221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3"/>
      <c r="O19" s="208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10"/>
      <c r="AB19" s="221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3"/>
      <c r="AN19" s="25"/>
      <c r="AP19" s="37"/>
    </row>
    <row r="20" spans="1:42" s="23" customFormat="1" ht="8.4" customHeight="1" thickBot="1" x14ac:dyDescent="0.3">
      <c r="A20" s="26"/>
      <c r="B20" s="218" t="s">
        <v>13</v>
      </c>
      <c r="C20" s="239"/>
      <c r="D20" s="239"/>
      <c r="E20" s="239"/>
      <c r="F20" s="239"/>
      <c r="G20" s="240">
        <f>B18+B19</f>
        <v>0</v>
      </c>
      <c r="H20" s="241"/>
      <c r="I20" s="241"/>
      <c r="J20" s="241"/>
      <c r="K20" s="241"/>
      <c r="L20" s="241"/>
      <c r="M20" s="241"/>
      <c r="N20" s="27"/>
      <c r="O20" s="218" t="s">
        <v>15</v>
      </c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7"/>
      <c r="AB20" s="218" t="s">
        <v>14</v>
      </c>
      <c r="AC20" s="239"/>
      <c r="AD20" s="239"/>
      <c r="AE20" s="239"/>
      <c r="AF20" s="239"/>
      <c r="AG20" s="240">
        <f>AB18+AB19</f>
        <v>0</v>
      </c>
      <c r="AH20" s="241"/>
      <c r="AI20" s="241"/>
      <c r="AJ20" s="241"/>
      <c r="AK20" s="241"/>
      <c r="AL20" s="241"/>
      <c r="AM20" s="241"/>
      <c r="AN20" s="28"/>
    </row>
    <row r="21" spans="1:42" s="23" customFormat="1" ht="2.85" customHeight="1" x14ac:dyDescent="0.2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O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B21" s="29"/>
      <c r="AC21" s="30"/>
      <c r="AD21" s="30"/>
      <c r="AE21" s="30"/>
      <c r="AF21" s="30"/>
      <c r="AG21" s="30"/>
      <c r="AH21" s="30"/>
      <c r="AI21" s="30"/>
      <c r="AJ21" s="30"/>
      <c r="AK21" s="30"/>
      <c r="AL21" s="30"/>
    </row>
    <row r="22" spans="1:42" ht="13.5" customHeight="1" x14ac:dyDescent="0.25">
      <c r="B22" s="13" t="s">
        <v>29</v>
      </c>
    </row>
    <row r="23" spans="1:42" ht="2.85" customHeight="1" thickBot="1" x14ac:dyDescent="0.3">
      <c r="B23" s="13"/>
      <c r="L23" s="33"/>
      <c r="Y23" s="33"/>
    </row>
    <row r="24" spans="1:42" ht="2.85" customHeight="1" x14ac:dyDescent="0.25">
      <c r="A24" s="14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38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38"/>
      <c r="Z24" s="16"/>
      <c r="AA24" s="16"/>
      <c r="AB24" s="16"/>
      <c r="AC24" s="16"/>
      <c r="AD24" s="16"/>
      <c r="AE24" s="16"/>
      <c r="AF24" s="16"/>
      <c r="AG24" s="16"/>
      <c r="AH24" s="39"/>
      <c r="AI24" s="40"/>
      <c r="AJ24" s="16"/>
      <c r="AK24" s="16"/>
      <c r="AL24" s="16"/>
      <c r="AM24" s="16"/>
      <c r="AN24" s="17"/>
    </row>
    <row r="25" spans="1:42" s="21" customFormat="1" ht="15" customHeight="1" x14ac:dyDescent="0.25">
      <c r="A25" s="18"/>
      <c r="B25" s="246" t="s">
        <v>75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65"/>
      <c r="X25" s="215"/>
      <c r="Y25" s="216"/>
      <c r="Z25" s="216"/>
      <c r="AA25" s="216"/>
      <c r="AB25" s="217"/>
      <c r="AC25" s="47" t="s">
        <v>46</v>
      </c>
      <c r="AE25" s="43" t="s">
        <v>54</v>
      </c>
      <c r="AF25" s="237">
        <f>Erläuterungen!$K$9</f>
        <v>0.3</v>
      </c>
      <c r="AG25" s="193"/>
      <c r="AH25" s="238"/>
      <c r="AI25" s="201">
        <f>$X$25*$AF$25</f>
        <v>0</v>
      </c>
      <c r="AJ25" s="201"/>
      <c r="AK25" s="201"/>
      <c r="AL25" s="201"/>
      <c r="AM25" s="201"/>
      <c r="AN25" s="25"/>
    </row>
    <row r="26" spans="1:42" s="21" customFormat="1" ht="2.85" customHeight="1" x14ac:dyDescent="0.25">
      <c r="A26" s="18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6"/>
      <c r="S26" s="46"/>
      <c r="T26" s="46"/>
      <c r="U26" s="46"/>
      <c r="V26" s="46"/>
      <c r="W26" s="46"/>
      <c r="X26" s="47"/>
      <c r="Y26" s="42"/>
      <c r="Z26" s="42"/>
      <c r="AA26" s="42"/>
      <c r="AB26" s="48"/>
      <c r="AC26" s="49"/>
      <c r="AD26" s="50"/>
      <c r="AE26" s="43"/>
      <c r="AF26" s="43"/>
      <c r="AG26" s="43"/>
      <c r="AH26" s="43"/>
      <c r="AI26" s="51"/>
      <c r="AJ26" s="52"/>
      <c r="AK26" s="52"/>
      <c r="AL26" s="52"/>
      <c r="AM26" s="52"/>
      <c r="AN26" s="25"/>
    </row>
    <row r="27" spans="1:42" s="21" customFormat="1" ht="15" customHeight="1" x14ac:dyDescent="0.25">
      <c r="A27" s="18"/>
      <c r="B27" s="246" t="s">
        <v>76</v>
      </c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65"/>
      <c r="X27" s="215"/>
      <c r="Y27" s="216"/>
      <c r="Z27" s="216"/>
      <c r="AA27" s="216"/>
      <c r="AB27" s="217"/>
      <c r="AC27" s="47" t="s">
        <v>46</v>
      </c>
      <c r="AE27" s="43" t="s">
        <v>54</v>
      </c>
      <c r="AF27" s="237">
        <f>Erläuterungen!$K$10</f>
        <v>0.2</v>
      </c>
      <c r="AG27" s="193"/>
      <c r="AH27" s="238"/>
      <c r="AI27" s="201">
        <f>$X$27*$AF$27</f>
        <v>0</v>
      </c>
      <c r="AJ27" s="201"/>
      <c r="AK27" s="201"/>
      <c r="AL27" s="201"/>
      <c r="AM27" s="201"/>
      <c r="AN27" s="25"/>
    </row>
    <row r="28" spans="1:42" s="21" customFormat="1" ht="2.85" customHeight="1" x14ac:dyDescent="0.25">
      <c r="A28" s="18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6"/>
      <c r="S28" s="46"/>
      <c r="T28" s="46"/>
      <c r="U28" s="46"/>
      <c r="V28" s="46"/>
      <c r="W28" s="46"/>
      <c r="X28" s="47"/>
      <c r="Y28" s="42"/>
      <c r="Z28" s="42"/>
      <c r="AA28" s="42"/>
      <c r="AB28" s="48"/>
      <c r="AC28" s="49"/>
      <c r="AD28" s="50"/>
      <c r="AE28" s="43"/>
      <c r="AF28" s="43"/>
      <c r="AG28" s="43"/>
      <c r="AH28" s="43"/>
      <c r="AI28" s="51"/>
      <c r="AJ28" s="52"/>
      <c r="AK28" s="52"/>
      <c r="AL28" s="52"/>
      <c r="AM28" s="52"/>
      <c r="AN28" s="25"/>
    </row>
    <row r="29" spans="1:42" s="21" customFormat="1" ht="15" customHeight="1" x14ac:dyDescent="0.25">
      <c r="A29" s="18"/>
      <c r="B29" s="246" t="s">
        <v>77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64"/>
      <c r="Z29" s="166"/>
      <c r="AA29" s="166"/>
      <c r="AB29" s="166"/>
      <c r="AC29" s="202"/>
      <c r="AD29" s="245"/>
      <c r="AE29" s="245"/>
      <c r="AF29" s="245"/>
      <c r="AG29" s="188"/>
      <c r="AH29" s="45"/>
      <c r="AI29" s="201">
        <f>$AC$29</f>
        <v>0</v>
      </c>
      <c r="AJ29" s="201"/>
      <c r="AK29" s="201"/>
      <c r="AL29" s="201"/>
      <c r="AM29" s="201"/>
      <c r="AN29" s="25"/>
    </row>
    <row r="30" spans="1:42" s="61" customFormat="1" ht="8.4" customHeight="1" x14ac:dyDescent="0.25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J30" s="59"/>
      <c r="AK30" s="59"/>
      <c r="AL30" s="59"/>
      <c r="AM30" s="59"/>
      <c r="AN30" s="60"/>
    </row>
    <row r="31" spans="1:42" s="61" customFormat="1" ht="2.85" customHeight="1" x14ac:dyDescent="0.25">
      <c r="A31" s="56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1"/>
      <c r="N31" s="29"/>
      <c r="O31" s="29"/>
      <c r="P31" s="31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62"/>
      <c r="AI31" s="63"/>
      <c r="AJ31" s="55"/>
      <c r="AK31" s="55"/>
      <c r="AL31" s="55"/>
      <c r="AM31" s="55"/>
      <c r="AN31" s="60"/>
    </row>
    <row r="32" spans="1:42" s="21" customFormat="1" ht="12.75" customHeight="1" x14ac:dyDescent="0.25">
      <c r="A32" s="18"/>
      <c r="B32" s="21" t="s">
        <v>30</v>
      </c>
      <c r="L32" s="64" t="s">
        <v>27</v>
      </c>
      <c r="M32" s="65"/>
      <c r="P32" s="64"/>
      <c r="Z32" s="41"/>
      <c r="AA32" s="41"/>
      <c r="AB32" s="41"/>
      <c r="AC32" s="202"/>
      <c r="AD32" s="203"/>
      <c r="AE32" s="203"/>
      <c r="AF32" s="203"/>
      <c r="AG32" s="204"/>
      <c r="AH32" s="41"/>
      <c r="AI32" s="200">
        <f>$AC$32</f>
        <v>0</v>
      </c>
      <c r="AJ32" s="201"/>
      <c r="AK32" s="201"/>
      <c r="AL32" s="201"/>
      <c r="AM32" s="201"/>
      <c r="AN32" s="25"/>
    </row>
    <row r="33" spans="1:40" s="21" customFormat="1" ht="2.85" customHeight="1" thickBot="1" x14ac:dyDescent="0.3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8"/>
      <c r="N33" s="67"/>
      <c r="O33" s="67"/>
      <c r="P33" s="69"/>
      <c r="Q33" s="67"/>
      <c r="R33" s="67"/>
      <c r="S33" s="67"/>
      <c r="T33" s="67"/>
      <c r="U33" s="67"/>
      <c r="V33" s="67"/>
      <c r="W33" s="67"/>
      <c r="X33" s="67"/>
      <c r="Y33" s="67"/>
      <c r="Z33" s="70"/>
      <c r="AA33" s="70"/>
      <c r="AB33" s="70"/>
      <c r="AC33" s="70"/>
      <c r="AD33" s="71"/>
      <c r="AE33" s="70"/>
      <c r="AF33" s="70"/>
      <c r="AG33" s="70"/>
      <c r="AH33" s="72"/>
      <c r="AI33" s="73"/>
      <c r="AJ33" s="74"/>
      <c r="AK33" s="74"/>
      <c r="AL33" s="74"/>
      <c r="AM33" s="74"/>
      <c r="AN33" s="75"/>
    </row>
    <row r="34" spans="1:40" s="21" customFormat="1" ht="2.85" customHeight="1" x14ac:dyDescent="0.25">
      <c r="M34" s="65"/>
      <c r="P34" s="64"/>
      <c r="Z34" s="41"/>
      <c r="AA34" s="41"/>
      <c r="AB34" s="41"/>
      <c r="AC34" s="41"/>
      <c r="AD34" s="53"/>
      <c r="AE34" s="41"/>
      <c r="AF34" s="41"/>
      <c r="AG34" s="41"/>
      <c r="AH34" s="41"/>
      <c r="AI34" s="76"/>
      <c r="AJ34" s="76"/>
      <c r="AK34" s="76"/>
      <c r="AL34" s="76"/>
      <c r="AM34" s="76"/>
    </row>
    <row r="35" spans="1:40" ht="13.5" customHeight="1" x14ac:dyDescent="0.25">
      <c r="B35" s="13" t="s">
        <v>53</v>
      </c>
      <c r="M35" s="77"/>
      <c r="P35" s="78"/>
      <c r="Z35" s="79"/>
      <c r="AA35" s="79"/>
      <c r="AB35" s="79"/>
      <c r="AC35" s="79"/>
      <c r="AD35" s="80"/>
      <c r="AE35" s="79"/>
      <c r="AF35" s="79"/>
      <c r="AG35" s="79"/>
      <c r="AH35" s="79"/>
      <c r="AI35" s="81"/>
      <c r="AJ35" s="81"/>
      <c r="AK35" s="81"/>
      <c r="AL35" s="81"/>
      <c r="AM35" s="81"/>
    </row>
    <row r="36" spans="1:40" s="21" customFormat="1" ht="2.85" customHeight="1" thickBot="1" x14ac:dyDescent="0.3">
      <c r="M36" s="65"/>
      <c r="P36" s="64"/>
      <c r="Z36" s="41"/>
      <c r="AA36" s="41"/>
      <c r="AB36" s="41"/>
      <c r="AC36" s="41"/>
      <c r="AD36" s="53"/>
      <c r="AE36" s="41"/>
      <c r="AF36" s="41"/>
      <c r="AG36" s="41"/>
      <c r="AH36" s="41"/>
      <c r="AI36" s="76"/>
      <c r="AJ36" s="76"/>
      <c r="AK36" s="76"/>
      <c r="AL36" s="76"/>
      <c r="AM36" s="76"/>
    </row>
    <row r="37" spans="1:40" ht="14.4" thickBot="1" x14ac:dyDescent="0.3">
      <c r="A37" s="82"/>
      <c r="B37" s="242" t="s">
        <v>44</v>
      </c>
      <c r="C37" s="185"/>
      <c r="D37" s="185"/>
      <c r="E37" s="185"/>
      <c r="F37" s="185"/>
      <c r="G37" s="185"/>
      <c r="H37" s="185"/>
      <c r="I37" s="185"/>
      <c r="J37" s="243"/>
      <c r="K37" s="244" t="s">
        <v>45</v>
      </c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243"/>
      <c r="AI37" s="83"/>
      <c r="AJ37" s="83"/>
      <c r="AK37" s="83"/>
      <c r="AL37" s="83"/>
      <c r="AM37" s="83"/>
    </row>
    <row r="38" spans="1:40" ht="13.8" x14ac:dyDescent="0.25">
      <c r="A38" s="14"/>
      <c r="B38" s="84"/>
      <c r="C38" s="269">
        <f>IF(AND($O$12="x",($AG$20-$G$20)*24&gt;=8),1,0)</f>
        <v>0</v>
      </c>
      <c r="D38" s="270"/>
      <c r="E38" s="85"/>
      <c r="F38" s="86" t="s">
        <v>47</v>
      </c>
      <c r="G38" s="87"/>
      <c r="H38" s="249">
        <f>Erläuterungen!$K$3</f>
        <v>14</v>
      </c>
      <c r="I38" s="250"/>
      <c r="J38" s="252"/>
      <c r="K38" s="88"/>
      <c r="L38" s="248">
        <f>IF($AB$12="x",1,0)</f>
        <v>0</v>
      </c>
      <c r="M38" s="197"/>
      <c r="N38" s="89" t="s">
        <v>47</v>
      </c>
      <c r="O38" s="90"/>
      <c r="P38" s="249">
        <f>Erläuterungen!$K$3</f>
        <v>14</v>
      </c>
      <c r="Q38" s="250"/>
      <c r="R38" s="252"/>
      <c r="S38" s="90"/>
      <c r="T38" s="248">
        <f>IF(AND($AB$12="x",($AB$18-$B$18)&gt;1),$AB$18-$B$18-1,0)</f>
        <v>0</v>
      </c>
      <c r="U38" s="197"/>
      <c r="V38" s="89" t="s">
        <v>47</v>
      </c>
      <c r="W38" s="90"/>
      <c r="X38" s="249">
        <f>Erläuterungen!$K$4</f>
        <v>28</v>
      </c>
      <c r="Y38" s="250"/>
      <c r="Z38" s="252"/>
      <c r="AA38" s="90"/>
      <c r="AB38" s="248">
        <f>IF($AB$12="x",1,0)</f>
        <v>0</v>
      </c>
      <c r="AC38" s="197"/>
      <c r="AD38" s="89" t="s">
        <v>47</v>
      </c>
      <c r="AE38" s="90"/>
      <c r="AF38" s="249">
        <f>Erläuterungen!$K$3</f>
        <v>14</v>
      </c>
      <c r="AG38" s="250"/>
      <c r="AH38" s="251"/>
      <c r="AI38" s="266">
        <f>IF(ISNUMBER($C$38),$C$38*$H$38,0)+IF(ISNUMBER($L$38),$L$38*$P$38,0)+IF(ISNUMBER($T$38),$T$38*$X$38,0)+IF(ISNUMBER($AB$38),$AB$38*$AF$38,0)</f>
        <v>0</v>
      </c>
      <c r="AJ38" s="267"/>
      <c r="AK38" s="267"/>
      <c r="AL38" s="267"/>
      <c r="AM38" s="267"/>
      <c r="AN38" s="17"/>
    </row>
    <row r="39" spans="1:40" s="100" customFormat="1" ht="8.1" customHeight="1" x14ac:dyDescent="0.25">
      <c r="A39" s="91"/>
      <c r="B39" s="92" t="s">
        <v>38</v>
      </c>
      <c r="C39" s="92"/>
      <c r="D39" s="93"/>
      <c r="E39" s="93"/>
      <c r="F39" s="93"/>
      <c r="G39" s="93"/>
      <c r="H39" s="93"/>
      <c r="I39" s="93"/>
      <c r="J39" s="94"/>
      <c r="K39" s="93"/>
      <c r="L39" s="92"/>
      <c r="M39" s="92" t="s">
        <v>39</v>
      </c>
      <c r="N39" s="95"/>
      <c r="O39" s="95"/>
      <c r="P39" s="95"/>
      <c r="Q39" s="96"/>
      <c r="R39" s="97"/>
      <c r="S39" s="29"/>
      <c r="T39" s="92" t="s">
        <v>41</v>
      </c>
      <c r="U39" s="92"/>
      <c r="V39" s="92"/>
      <c r="W39" s="95"/>
      <c r="X39" s="96"/>
      <c r="Y39" s="96"/>
      <c r="Z39" s="98"/>
      <c r="AA39" s="92"/>
      <c r="AB39" s="96"/>
      <c r="AC39" s="92" t="s">
        <v>40</v>
      </c>
      <c r="AD39" s="92"/>
      <c r="AE39" s="95"/>
      <c r="AF39" s="96"/>
      <c r="AG39" s="96"/>
      <c r="AH39" s="96"/>
      <c r="AI39" s="206"/>
      <c r="AJ39" s="268"/>
      <c r="AK39" s="268"/>
      <c r="AL39" s="268"/>
      <c r="AM39" s="268"/>
      <c r="AN39" s="99"/>
    </row>
    <row r="40" spans="1:40" s="100" customFormat="1" ht="2.85" customHeight="1" thickBot="1" x14ac:dyDescent="0.3">
      <c r="A40" s="101"/>
      <c r="B40" s="102"/>
      <c r="C40" s="102"/>
      <c r="D40" s="103"/>
      <c r="E40" s="103"/>
      <c r="F40" s="103"/>
      <c r="G40" s="103"/>
      <c r="H40" s="103"/>
      <c r="I40" s="103"/>
      <c r="J40" s="104"/>
      <c r="K40" s="105"/>
      <c r="L40" s="102"/>
      <c r="M40" s="102"/>
      <c r="N40" s="106"/>
      <c r="O40" s="106"/>
      <c r="P40" s="106"/>
      <c r="Q40" s="107"/>
      <c r="R40" s="108"/>
      <c r="S40" s="109"/>
      <c r="T40" s="102"/>
      <c r="U40" s="102"/>
      <c r="V40" s="102"/>
      <c r="W40" s="106"/>
      <c r="X40" s="107"/>
      <c r="Y40" s="107"/>
      <c r="Z40" s="110"/>
      <c r="AA40" s="111"/>
      <c r="AB40" s="107"/>
      <c r="AC40" s="102"/>
      <c r="AD40" s="102"/>
      <c r="AE40" s="106"/>
      <c r="AF40" s="107"/>
      <c r="AG40" s="107"/>
      <c r="AH40" s="112"/>
      <c r="AI40" s="113"/>
      <c r="AJ40" s="114"/>
      <c r="AK40" s="114"/>
      <c r="AL40" s="114"/>
      <c r="AM40" s="114"/>
      <c r="AN40" s="115"/>
    </row>
    <row r="41" spans="1:40" s="100" customFormat="1" ht="2.85" customHeight="1" x14ac:dyDescent="0.25">
      <c r="B41" s="92"/>
      <c r="C41" s="92"/>
      <c r="D41" s="93"/>
      <c r="E41" s="93"/>
      <c r="F41" s="93"/>
      <c r="G41" s="93"/>
      <c r="H41" s="93"/>
      <c r="I41" s="93"/>
      <c r="J41" s="93"/>
      <c r="K41" s="93"/>
      <c r="L41" s="92"/>
      <c r="M41" s="92"/>
      <c r="N41" s="95"/>
      <c r="O41" s="95"/>
      <c r="P41" s="95"/>
      <c r="Q41" s="96"/>
      <c r="R41" s="92"/>
      <c r="S41" s="29"/>
      <c r="T41" s="92"/>
      <c r="U41" s="92"/>
      <c r="V41" s="92"/>
      <c r="W41" s="95"/>
      <c r="X41" s="96"/>
      <c r="Y41" s="96"/>
      <c r="Z41" s="96"/>
      <c r="AA41" s="92"/>
      <c r="AB41" s="96"/>
      <c r="AC41" s="92"/>
      <c r="AD41" s="92"/>
      <c r="AE41" s="95"/>
      <c r="AF41" s="96"/>
      <c r="AG41" s="96"/>
      <c r="AH41" s="96"/>
      <c r="AI41" s="55"/>
      <c r="AJ41" s="55"/>
      <c r="AK41" s="55"/>
      <c r="AL41" s="55"/>
      <c r="AM41" s="55"/>
    </row>
    <row r="42" spans="1:40" ht="13.5" customHeight="1" x14ac:dyDescent="0.25">
      <c r="B42" s="13" t="s">
        <v>52</v>
      </c>
      <c r="M42" s="77"/>
      <c r="P42" s="78"/>
      <c r="Z42" s="79"/>
      <c r="AA42" s="79"/>
      <c r="AB42" s="79"/>
      <c r="AC42" s="79"/>
      <c r="AD42" s="80"/>
      <c r="AE42" s="79"/>
      <c r="AF42" s="79"/>
      <c r="AG42" s="79"/>
      <c r="AH42" s="79"/>
      <c r="AI42" s="81"/>
      <c r="AJ42" s="81"/>
      <c r="AK42" s="81"/>
      <c r="AL42" s="81"/>
      <c r="AM42" s="81"/>
    </row>
    <row r="43" spans="1:40" ht="2.85" customHeight="1" thickBot="1" x14ac:dyDescent="0.3">
      <c r="B43" s="13"/>
      <c r="M43" s="77"/>
      <c r="P43" s="78"/>
      <c r="Z43" s="79"/>
      <c r="AA43" s="79"/>
      <c r="AB43" s="79"/>
      <c r="AC43" s="79"/>
      <c r="AD43" s="80"/>
      <c r="AE43" s="79"/>
      <c r="AF43" s="79"/>
      <c r="AG43" s="79"/>
      <c r="AH43" s="79"/>
      <c r="AI43" s="81"/>
      <c r="AJ43" s="81"/>
      <c r="AK43" s="81"/>
      <c r="AL43" s="81"/>
      <c r="AM43" s="81"/>
    </row>
    <row r="44" spans="1:40" ht="25.5" customHeight="1" thickBot="1" x14ac:dyDescent="0.3">
      <c r="A44" s="82"/>
      <c r="B44" s="195" t="s">
        <v>1</v>
      </c>
      <c r="C44" s="196"/>
      <c r="D44" s="196"/>
      <c r="E44" s="196"/>
      <c r="F44" s="196"/>
      <c r="G44" s="197"/>
      <c r="H44" s="180" t="s">
        <v>49</v>
      </c>
      <c r="I44" s="181"/>
      <c r="J44" s="181"/>
      <c r="K44" s="181"/>
      <c r="L44" s="181"/>
      <c r="M44" s="181"/>
      <c r="N44" s="180" t="s">
        <v>42</v>
      </c>
      <c r="O44" s="181"/>
      <c r="P44" s="181"/>
      <c r="Q44" s="181"/>
      <c r="R44" s="181"/>
      <c r="S44" s="181"/>
      <c r="T44" s="180" t="s">
        <v>78</v>
      </c>
      <c r="U44" s="181"/>
      <c r="V44" s="181"/>
      <c r="W44" s="181"/>
      <c r="X44" s="181"/>
      <c r="Y44" s="205"/>
      <c r="Z44" s="180" t="s">
        <v>43</v>
      </c>
      <c r="AA44" s="181"/>
      <c r="AB44" s="181"/>
      <c r="AC44" s="181"/>
      <c r="AD44" s="181"/>
      <c r="AE44" s="181"/>
      <c r="AF44" s="180" t="s">
        <v>51</v>
      </c>
      <c r="AG44" s="185"/>
      <c r="AH44" s="186"/>
      <c r="AI44" s="117"/>
      <c r="AJ44" s="118"/>
      <c r="AK44" s="118"/>
      <c r="AL44" s="118"/>
      <c r="AM44" s="118"/>
      <c r="AN44" s="17"/>
    </row>
    <row r="45" spans="1:40" ht="2.85" customHeight="1" x14ac:dyDescent="0.25">
      <c r="A45" s="14"/>
      <c r="B45" s="119"/>
      <c r="C45" s="116"/>
      <c r="D45" s="116"/>
      <c r="E45" s="116"/>
      <c r="F45" s="116"/>
      <c r="G45" s="116"/>
      <c r="H45" s="120"/>
      <c r="I45" s="121"/>
      <c r="J45" s="121"/>
      <c r="K45" s="121"/>
      <c r="L45" s="121"/>
      <c r="M45" s="121"/>
      <c r="N45" s="121"/>
      <c r="O45" s="121"/>
      <c r="P45" s="121"/>
      <c r="Q45" s="122"/>
      <c r="R45" s="116"/>
      <c r="S45" s="116"/>
      <c r="T45" s="116"/>
      <c r="U45" s="116"/>
      <c r="V45" s="116"/>
      <c r="W45" s="122"/>
      <c r="X45" s="116"/>
      <c r="Y45" s="116"/>
      <c r="Z45" s="116"/>
      <c r="AA45" s="116"/>
      <c r="AB45" s="116"/>
      <c r="AC45" s="122"/>
      <c r="AD45" s="116"/>
      <c r="AE45" s="116"/>
      <c r="AF45" s="116"/>
      <c r="AG45" s="116"/>
      <c r="AH45" s="123"/>
      <c r="AI45" s="54"/>
      <c r="AJ45" s="55"/>
      <c r="AK45" s="55"/>
      <c r="AL45" s="55"/>
      <c r="AM45" s="55"/>
      <c r="AN45" s="124"/>
    </row>
    <row r="46" spans="1:40" ht="13.5" customHeight="1" x14ac:dyDescent="0.25">
      <c r="A46" s="125"/>
      <c r="B46" s="265"/>
      <c r="C46" s="232"/>
      <c r="D46" s="232"/>
      <c r="E46" s="232"/>
      <c r="F46" s="232"/>
      <c r="G46" s="233"/>
      <c r="H46" s="126"/>
      <c r="I46" s="177"/>
      <c r="K46" s="198" t="str">
        <f>IF($I46="x",Erläuterungen!$K$6,"")</f>
        <v/>
      </c>
      <c r="L46" s="199"/>
      <c r="O46" s="177"/>
      <c r="Q46" s="198" t="str">
        <f>IF($O46="x",Erläuterungen!$K$6,"")</f>
        <v/>
      </c>
      <c r="R46" s="199"/>
      <c r="U46" s="177"/>
      <c r="W46" s="198" t="str">
        <f>IF($U46="x",Erläuterungen!$K$7,"")</f>
        <v/>
      </c>
      <c r="X46" s="199"/>
      <c r="AA46" s="177"/>
      <c r="AC46" s="198" t="str">
        <f>IF($AA46="x",Erläuterungen!$K$7,"")</f>
        <v/>
      </c>
      <c r="AD46" s="199"/>
      <c r="AE46" s="126"/>
      <c r="AF46" s="182">
        <f>IF(SUM($AC46,$W46,$Q46,$K46)&gt;0,SUM($AC46,$W46,$Q46,$K46),0)</f>
        <v>0</v>
      </c>
      <c r="AG46" s="183"/>
      <c r="AH46" s="184"/>
      <c r="AI46" s="206">
        <f>IF($O$12="x",IF($AF46&gt;$H$38,($H$38*-1),($AF46*-1)),IF($AB$12="x",IF(OR($B46=$B$18,$B46=$AB$18),IF($AF46&gt;$P$38,($P$38*-1),($AF46*-1)),($AF46*-1)),0))</f>
        <v>0</v>
      </c>
      <c r="AJ46" s="207"/>
      <c r="AK46" s="207"/>
      <c r="AL46" s="207"/>
      <c r="AM46" s="207"/>
      <c r="AN46" s="124"/>
    </row>
    <row r="47" spans="1:40" ht="2.85" customHeight="1" x14ac:dyDescent="0.25">
      <c r="A47" s="125"/>
      <c r="B47" s="33"/>
      <c r="C47" s="44"/>
      <c r="D47" s="44"/>
      <c r="E47" s="44"/>
      <c r="F47" s="44"/>
      <c r="G47" s="44"/>
      <c r="H47" s="126"/>
      <c r="I47" s="126"/>
      <c r="O47" s="126"/>
      <c r="U47" s="126"/>
      <c r="AA47" s="126"/>
      <c r="AE47" s="126"/>
      <c r="AF47" s="126"/>
      <c r="AG47" s="126"/>
      <c r="AH47" s="127"/>
      <c r="AI47" s="54"/>
      <c r="AJ47" s="55"/>
      <c r="AK47" s="55"/>
      <c r="AL47" s="55"/>
      <c r="AM47" s="55"/>
      <c r="AN47" s="124"/>
    </row>
    <row r="48" spans="1:40" ht="13.5" customHeight="1" x14ac:dyDescent="0.25">
      <c r="A48" s="125"/>
      <c r="B48" s="265"/>
      <c r="C48" s="232"/>
      <c r="D48" s="232"/>
      <c r="E48" s="232"/>
      <c r="F48" s="232"/>
      <c r="G48" s="233"/>
      <c r="H48" s="126"/>
      <c r="I48" s="177"/>
      <c r="K48" s="198" t="str">
        <f>IF($I48="x",Erläuterungen!$K$6,"")</f>
        <v/>
      </c>
      <c r="L48" s="199"/>
      <c r="O48" s="177"/>
      <c r="Q48" s="198" t="str">
        <f>IF($O48="x",Erläuterungen!$K$6,"")</f>
        <v/>
      </c>
      <c r="R48" s="199"/>
      <c r="U48" s="177"/>
      <c r="W48" s="198" t="str">
        <f>IF($U48="x",Erläuterungen!$K$7,"")</f>
        <v/>
      </c>
      <c r="X48" s="199"/>
      <c r="AA48" s="177"/>
      <c r="AC48" s="198" t="str">
        <f>IF($AA48="x",Erläuterungen!$K$7,"")</f>
        <v/>
      </c>
      <c r="AD48" s="199"/>
      <c r="AE48" s="126"/>
      <c r="AF48" s="182">
        <f>IF(SUM($AC48,$W48,$Q48,$K48)&gt;0,SUM($AC48,$W48,$Q48,$K48),0)</f>
        <v>0</v>
      </c>
      <c r="AG48" s="183"/>
      <c r="AH48" s="184"/>
      <c r="AI48" s="206">
        <f>IF($O$12="x",IF($AF48&gt;$H$38,($H$38*-1),($AF48*-1)),IF($AB$12="x",IF(OR($B48=$B$18,$B48=$AB$18),IF($AF48&gt;$P$38,($P$38*-1),($AF48*-1)),($AF48*-1)),0))</f>
        <v>0</v>
      </c>
      <c r="AJ48" s="207"/>
      <c r="AK48" s="207"/>
      <c r="AL48" s="207"/>
      <c r="AM48" s="207"/>
      <c r="AN48" s="124"/>
    </row>
    <row r="49" spans="1:40" ht="2.85" customHeight="1" x14ac:dyDescent="0.25">
      <c r="A49" s="125"/>
      <c r="B49" s="33"/>
      <c r="C49" s="44"/>
      <c r="D49" s="44"/>
      <c r="E49" s="44"/>
      <c r="F49" s="44"/>
      <c r="G49" s="44"/>
      <c r="H49" s="126"/>
      <c r="I49" s="126"/>
      <c r="O49" s="126"/>
      <c r="U49" s="126"/>
      <c r="AA49" s="126"/>
      <c r="AE49" s="126"/>
      <c r="AF49" s="126"/>
      <c r="AG49" s="126"/>
      <c r="AH49" s="127"/>
      <c r="AI49" s="54"/>
      <c r="AJ49" s="55"/>
      <c r="AK49" s="55"/>
      <c r="AL49" s="55"/>
      <c r="AM49" s="55"/>
      <c r="AN49" s="124"/>
    </row>
    <row r="50" spans="1:40" ht="13.5" customHeight="1" x14ac:dyDescent="0.25">
      <c r="A50" s="125"/>
      <c r="B50" s="231"/>
      <c r="C50" s="232"/>
      <c r="D50" s="232"/>
      <c r="E50" s="232"/>
      <c r="F50" s="232"/>
      <c r="G50" s="233"/>
      <c r="H50" s="126"/>
      <c r="I50" s="177"/>
      <c r="K50" s="198" t="str">
        <f>IF($I50="x",Erläuterungen!$K$6,"")</f>
        <v/>
      </c>
      <c r="L50" s="199"/>
      <c r="O50" s="177"/>
      <c r="Q50" s="198" t="str">
        <f>IF($O50="x",Erläuterungen!$K$6,"")</f>
        <v/>
      </c>
      <c r="R50" s="199"/>
      <c r="U50" s="177"/>
      <c r="W50" s="198" t="str">
        <f>IF($U50="x",Erläuterungen!$K$7,"")</f>
        <v/>
      </c>
      <c r="X50" s="199"/>
      <c r="AA50" s="177"/>
      <c r="AC50" s="198" t="str">
        <f>IF($AA50="x",Erläuterungen!$K$7,"")</f>
        <v/>
      </c>
      <c r="AD50" s="199"/>
      <c r="AE50" s="126"/>
      <c r="AF50" s="182">
        <f>IF(SUM($AC50,$W50,$Q50,$K50)&gt;0,SUM($AC50,$W50,$Q50,$K50),0)</f>
        <v>0</v>
      </c>
      <c r="AG50" s="183"/>
      <c r="AH50" s="184"/>
      <c r="AI50" s="206">
        <f>IF($O$12="x",IF($AF50&gt;$H$38,($H$38*-1),($AF50*-1)),IF($AB$12="x",IF(OR($B50=$B$18,$B50=$AB$18),IF($AF50&gt;$P$38,($P$38*-1),($AF50*-1)),($AF50*-1)),0))</f>
        <v>0</v>
      </c>
      <c r="AJ50" s="207"/>
      <c r="AK50" s="207"/>
      <c r="AL50" s="207"/>
      <c r="AM50" s="207"/>
      <c r="AN50" s="124"/>
    </row>
    <row r="51" spans="1:40" ht="2.85" customHeight="1" x14ac:dyDescent="0.25">
      <c r="A51" s="125"/>
      <c r="B51" s="33"/>
      <c r="C51" s="44"/>
      <c r="D51" s="44"/>
      <c r="E51" s="44"/>
      <c r="F51" s="44"/>
      <c r="G51" s="44"/>
      <c r="H51" s="126"/>
      <c r="I51" s="126"/>
      <c r="O51" s="126"/>
      <c r="U51" s="126"/>
      <c r="AA51" s="126"/>
      <c r="AE51" s="126"/>
      <c r="AF51" s="126"/>
      <c r="AG51" s="126"/>
      <c r="AH51" s="127"/>
      <c r="AI51" s="54"/>
      <c r="AJ51" s="55"/>
      <c r="AK51" s="55"/>
      <c r="AL51" s="55"/>
      <c r="AM51" s="55"/>
      <c r="AN51" s="124"/>
    </row>
    <row r="52" spans="1:40" ht="13.5" customHeight="1" x14ac:dyDescent="0.25">
      <c r="A52" s="125"/>
      <c r="B52" s="231"/>
      <c r="C52" s="232"/>
      <c r="D52" s="232"/>
      <c r="E52" s="232"/>
      <c r="F52" s="232"/>
      <c r="G52" s="233"/>
      <c r="H52" s="126"/>
      <c r="I52" s="177"/>
      <c r="K52" s="198" t="str">
        <f>IF($I52="x",Erläuterungen!$K$6,"")</f>
        <v/>
      </c>
      <c r="L52" s="199"/>
      <c r="O52" s="177"/>
      <c r="Q52" s="198" t="str">
        <f>IF($O52="x",Erläuterungen!$K$6,"")</f>
        <v/>
      </c>
      <c r="R52" s="199"/>
      <c r="U52" s="177"/>
      <c r="W52" s="198" t="str">
        <f>IF($U52="x",Erläuterungen!$K$7,"")</f>
        <v/>
      </c>
      <c r="X52" s="199"/>
      <c r="AA52" s="177"/>
      <c r="AC52" s="198" t="str">
        <f>IF($AA52="x",Erläuterungen!$K$7,"")</f>
        <v/>
      </c>
      <c r="AD52" s="199"/>
      <c r="AE52" s="126"/>
      <c r="AF52" s="182">
        <f>IF(SUM($AC52,$W52,$Q52,$K52)&gt;0,SUM($AC52,$W52,$Q52,$K52),0)</f>
        <v>0</v>
      </c>
      <c r="AG52" s="183"/>
      <c r="AH52" s="184"/>
      <c r="AI52" s="206">
        <f>IF($O$12="x",IF($AF52&gt;$H$38,($H$38*-1),($AF52*-1)),IF($AB$12="x",IF(OR($B52=$B$18,$B52=$AB$18),IF($AF52&gt;$P$38,($P$38*-1),($AF52*-1)),($AF52*-1)),0))</f>
        <v>0</v>
      </c>
      <c r="AJ52" s="207"/>
      <c r="AK52" s="207"/>
      <c r="AL52" s="207"/>
      <c r="AM52" s="207"/>
      <c r="AN52" s="124"/>
    </row>
    <row r="53" spans="1:40" ht="2.85" customHeight="1" x14ac:dyDescent="0.25">
      <c r="A53" s="125"/>
      <c r="B53" s="33"/>
      <c r="C53" s="44"/>
      <c r="D53" s="44"/>
      <c r="E53" s="44"/>
      <c r="F53" s="44"/>
      <c r="G53" s="44"/>
      <c r="H53" s="126"/>
      <c r="I53" s="126"/>
      <c r="O53" s="126"/>
      <c r="U53" s="126"/>
      <c r="AA53" s="126"/>
      <c r="AE53" s="126"/>
      <c r="AF53" s="126"/>
      <c r="AG53" s="126"/>
      <c r="AH53" s="127"/>
      <c r="AI53" s="54"/>
      <c r="AJ53" s="55"/>
      <c r="AK53" s="55"/>
      <c r="AL53" s="55"/>
      <c r="AM53" s="55"/>
      <c r="AN53" s="124"/>
    </row>
    <row r="54" spans="1:40" ht="13.5" customHeight="1" x14ac:dyDescent="0.25">
      <c r="A54" s="125"/>
      <c r="B54" s="231"/>
      <c r="C54" s="232"/>
      <c r="D54" s="232"/>
      <c r="E54" s="232"/>
      <c r="F54" s="232"/>
      <c r="G54" s="233"/>
      <c r="H54" s="126"/>
      <c r="I54" s="177"/>
      <c r="K54" s="198" t="str">
        <f>IF($I54="x",Erläuterungen!$K$6,"")</f>
        <v/>
      </c>
      <c r="L54" s="199"/>
      <c r="O54" s="177"/>
      <c r="Q54" s="198" t="str">
        <f>IF($O54="x",Erläuterungen!$K$6,"")</f>
        <v/>
      </c>
      <c r="R54" s="199"/>
      <c r="U54" s="177"/>
      <c r="W54" s="198" t="str">
        <f>IF($U54="x",Erläuterungen!$K$7,"")</f>
        <v/>
      </c>
      <c r="X54" s="199"/>
      <c r="AA54" s="177"/>
      <c r="AC54" s="198" t="str">
        <f>IF($AA54="x",Erläuterungen!$K$7,"")</f>
        <v/>
      </c>
      <c r="AD54" s="199"/>
      <c r="AE54" s="126"/>
      <c r="AF54" s="182">
        <f>IF(SUM($AC54,$W54,$Q54,$K54)&gt;0,SUM($AC54,$W54,$Q54,$K54),0)</f>
        <v>0</v>
      </c>
      <c r="AG54" s="183"/>
      <c r="AH54" s="184"/>
      <c r="AI54" s="206">
        <f>IF($O$12="x",IF($AF54&gt;$H$38,($H$38*-1),($AF54*-1)),IF($AB$12="x",IF(OR($B54=$B$18,$B54=$AB$18),IF($AF54&gt;$P$38,($P$38*-1),($AF54*-1)),($AF54*-1)),0))</f>
        <v>0</v>
      </c>
      <c r="AJ54" s="207"/>
      <c r="AK54" s="207"/>
      <c r="AL54" s="207"/>
      <c r="AM54" s="207"/>
      <c r="AN54" s="124"/>
    </row>
    <row r="55" spans="1:40" ht="2.25" customHeight="1" x14ac:dyDescent="0.25">
      <c r="A55" s="125"/>
      <c r="B55" s="33"/>
      <c r="C55" s="44"/>
      <c r="D55" s="44"/>
      <c r="E55" s="44"/>
      <c r="F55" s="44"/>
      <c r="G55" s="44"/>
      <c r="H55" s="126"/>
      <c r="K55" s="126"/>
      <c r="L55" s="126"/>
      <c r="Q55" s="126"/>
      <c r="R55" s="126"/>
      <c r="S55" s="126"/>
      <c r="W55" s="126"/>
      <c r="X55" s="126"/>
      <c r="Y55" s="126"/>
      <c r="AC55" s="126"/>
      <c r="AD55" s="126"/>
      <c r="AE55" s="126"/>
      <c r="AF55" s="126"/>
      <c r="AG55" s="126"/>
      <c r="AH55" s="127"/>
      <c r="AI55" s="54"/>
      <c r="AJ55" s="55"/>
      <c r="AK55" s="55"/>
      <c r="AL55" s="55"/>
      <c r="AM55" s="55"/>
      <c r="AN55" s="124"/>
    </row>
    <row r="56" spans="1:40" ht="13.5" customHeight="1" x14ac:dyDescent="0.25">
      <c r="A56" s="125"/>
      <c r="B56" s="231"/>
      <c r="C56" s="232"/>
      <c r="D56" s="232"/>
      <c r="E56" s="232"/>
      <c r="F56" s="232"/>
      <c r="G56" s="233"/>
      <c r="H56" s="126"/>
      <c r="I56" s="177"/>
      <c r="K56" s="198" t="str">
        <f>IF($I56="x",Erläuterungen!$K$6,"")</f>
        <v/>
      </c>
      <c r="L56" s="199"/>
      <c r="O56" s="177"/>
      <c r="Q56" s="198" t="str">
        <f>IF($O56="x",Erläuterungen!$K$6,"")</f>
        <v/>
      </c>
      <c r="R56" s="199"/>
      <c r="U56" s="177"/>
      <c r="W56" s="198" t="str">
        <f>IF($U56="x",Erläuterungen!$K$7,"")</f>
        <v/>
      </c>
      <c r="X56" s="199"/>
      <c r="AA56" s="177"/>
      <c r="AC56" s="198" t="str">
        <f>IF($AA56="x",Erläuterungen!$K$7,"")</f>
        <v/>
      </c>
      <c r="AD56" s="199"/>
      <c r="AE56" s="126"/>
      <c r="AF56" s="182">
        <f>IF(SUM($AC56,$W56,$Q56,$K56)&gt;0,SUM($AC56,$W56,$Q56,$K56),0)</f>
        <v>0</v>
      </c>
      <c r="AG56" s="183"/>
      <c r="AH56" s="184"/>
      <c r="AI56" s="206">
        <f>IF($O$12="x",IF($AF56&gt;$H$38,($H$38*-1),($AF56*-1)),IF($AB$12="x",IF(OR($B56=$B$18,$B56=$AB$18),IF($AF56&gt;$P$38,($P$38*-1),($AF56*-1)),($AF56*-1)),0))</f>
        <v>0</v>
      </c>
      <c r="AJ56" s="207"/>
      <c r="AK56" s="207"/>
      <c r="AL56" s="207"/>
      <c r="AM56" s="207"/>
      <c r="AN56" s="124"/>
    </row>
    <row r="57" spans="1:40" ht="2.25" customHeight="1" x14ac:dyDescent="0.25">
      <c r="A57" s="125"/>
      <c r="B57" s="33"/>
      <c r="C57" s="44"/>
      <c r="D57" s="44"/>
      <c r="E57" s="44"/>
      <c r="F57" s="44"/>
      <c r="G57" s="44"/>
      <c r="H57" s="126"/>
      <c r="K57" s="126"/>
      <c r="L57" s="126"/>
      <c r="Q57" s="126"/>
      <c r="R57" s="126"/>
      <c r="S57" s="126"/>
      <c r="W57" s="126"/>
      <c r="X57" s="126"/>
      <c r="Y57" s="126"/>
      <c r="AC57" s="126"/>
      <c r="AD57" s="126"/>
      <c r="AE57" s="126"/>
      <c r="AF57" s="126"/>
      <c r="AG57" s="126"/>
      <c r="AH57" s="127"/>
      <c r="AI57" s="54"/>
      <c r="AJ57" s="55"/>
      <c r="AK57" s="55"/>
      <c r="AL57" s="55"/>
      <c r="AM57" s="55"/>
      <c r="AN57" s="124"/>
    </row>
    <row r="58" spans="1:40" ht="13.5" customHeight="1" x14ac:dyDescent="0.25">
      <c r="A58" s="125"/>
      <c r="B58" s="231"/>
      <c r="C58" s="232"/>
      <c r="D58" s="232"/>
      <c r="E58" s="232"/>
      <c r="F58" s="232"/>
      <c r="G58" s="233"/>
      <c r="H58" s="126"/>
      <c r="I58" s="177"/>
      <c r="K58" s="198" t="str">
        <f>IF($I58="x",Erläuterungen!$K$6,"")</f>
        <v/>
      </c>
      <c r="L58" s="199"/>
      <c r="O58" s="177"/>
      <c r="Q58" s="198" t="str">
        <f>IF($O58="x",Erläuterungen!$K$6,"")</f>
        <v/>
      </c>
      <c r="R58" s="199"/>
      <c r="U58" s="177"/>
      <c r="W58" s="198" t="str">
        <f>IF($U58="x",Erläuterungen!$K$7,"")</f>
        <v/>
      </c>
      <c r="X58" s="199"/>
      <c r="AA58" s="177"/>
      <c r="AC58" s="198" t="str">
        <f>IF($AA58="x",Erläuterungen!$K$7,"")</f>
        <v/>
      </c>
      <c r="AD58" s="199"/>
      <c r="AE58" s="126"/>
      <c r="AF58" s="182">
        <f>IF(SUM($AC58,$W58,$Q58,$K58)&gt;0,SUM($AC58,$W58,$Q58,$K58),0)</f>
        <v>0</v>
      </c>
      <c r="AG58" s="183"/>
      <c r="AH58" s="184"/>
      <c r="AI58" s="206">
        <f>IF($O$12="x",IF($AF58&gt;$H$38,($H$38*-1),($AF58*-1)),IF($AB$12="x",IF(OR($B58=$B$18,$B58=$AB$18),IF($AF58&gt;$P$38,($P$38*-1),($AF58*-1)),($AF58*-1)),0))</f>
        <v>0</v>
      </c>
      <c r="AJ58" s="207"/>
      <c r="AK58" s="207"/>
      <c r="AL58" s="207"/>
      <c r="AM58" s="207"/>
      <c r="AN58" s="124"/>
    </row>
    <row r="59" spans="1:40" ht="2.25" customHeight="1" thickBot="1" x14ac:dyDescent="0.3">
      <c r="A59" s="128"/>
      <c r="B59" s="129"/>
      <c r="C59" s="130"/>
      <c r="D59" s="130"/>
      <c r="E59" s="130"/>
      <c r="F59" s="130"/>
      <c r="G59" s="130"/>
      <c r="H59" s="131"/>
      <c r="I59" s="132"/>
      <c r="J59" s="132"/>
      <c r="K59" s="131"/>
      <c r="L59" s="131"/>
      <c r="M59" s="132"/>
      <c r="N59" s="132"/>
      <c r="O59" s="132"/>
      <c r="P59" s="132"/>
      <c r="Q59" s="131"/>
      <c r="R59" s="132"/>
      <c r="S59" s="131"/>
      <c r="T59" s="132"/>
      <c r="U59" s="132"/>
      <c r="V59" s="132"/>
      <c r="W59" s="131"/>
      <c r="X59" s="131"/>
      <c r="Y59" s="131"/>
      <c r="Z59" s="132"/>
      <c r="AA59" s="132"/>
      <c r="AB59" s="132"/>
      <c r="AC59" s="131"/>
      <c r="AD59" s="131"/>
      <c r="AE59" s="131"/>
      <c r="AF59" s="131"/>
      <c r="AG59" s="131"/>
      <c r="AH59" s="133"/>
      <c r="AI59" s="113"/>
      <c r="AJ59" s="114"/>
      <c r="AK59" s="114"/>
      <c r="AL59" s="114"/>
      <c r="AM59" s="114"/>
      <c r="AN59" s="134"/>
    </row>
    <row r="60" spans="1:40" ht="21.75" customHeight="1" thickBot="1" x14ac:dyDescent="0.3">
      <c r="B60" s="13" t="s">
        <v>36</v>
      </c>
      <c r="E60" s="135"/>
      <c r="M60" s="135"/>
      <c r="P60" s="135"/>
      <c r="X60" s="135"/>
      <c r="AA60" s="135"/>
    </row>
    <row r="61" spans="1:40" ht="2.85" customHeight="1" x14ac:dyDescent="0.25">
      <c r="A61" s="14"/>
      <c r="B61" s="15"/>
      <c r="C61" s="16"/>
      <c r="D61" s="16"/>
      <c r="E61" s="136"/>
      <c r="F61" s="16"/>
      <c r="G61" s="16"/>
      <c r="H61" s="16"/>
      <c r="I61" s="16"/>
      <c r="J61" s="16"/>
      <c r="K61" s="16"/>
      <c r="L61" s="16"/>
      <c r="M61" s="136"/>
      <c r="N61" s="16"/>
      <c r="O61" s="16"/>
      <c r="P61" s="136"/>
      <c r="Q61" s="16"/>
      <c r="R61" s="16"/>
      <c r="S61" s="16"/>
      <c r="T61" s="16"/>
      <c r="U61" s="16"/>
      <c r="V61" s="16"/>
      <c r="W61" s="16"/>
      <c r="X61" s="136"/>
      <c r="Y61" s="16"/>
      <c r="Z61" s="16"/>
      <c r="AA61" s="136"/>
      <c r="AB61" s="16"/>
      <c r="AC61" s="16"/>
      <c r="AD61" s="16"/>
      <c r="AE61" s="16"/>
      <c r="AF61" s="16"/>
      <c r="AG61" s="16"/>
      <c r="AH61" s="39"/>
      <c r="AI61" s="40"/>
      <c r="AJ61" s="16"/>
      <c r="AK61" s="16"/>
      <c r="AL61" s="16"/>
      <c r="AM61" s="16"/>
      <c r="AN61" s="17"/>
    </row>
    <row r="62" spans="1:40" ht="15" customHeight="1" x14ac:dyDescent="0.25">
      <c r="A62" s="125"/>
      <c r="B62" s="187"/>
      <c r="C62" s="188"/>
      <c r="D62" s="137"/>
      <c r="E62" s="137" t="s">
        <v>47</v>
      </c>
      <c r="F62" s="138"/>
      <c r="G62" s="189">
        <v>20</v>
      </c>
      <c r="H62" s="190"/>
      <c r="I62" s="190"/>
      <c r="J62" s="139"/>
      <c r="K62" s="189">
        <f>B62*G62</f>
        <v>0</v>
      </c>
      <c r="L62" s="190"/>
      <c r="M62" s="190"/>
      <c r="N62" s="191"/>
      <c r="O62" s="50"/>
      <c r="P62" s="192" t="s">
        <v>48</v>
      </c>
      <c r="Q62" s="193"/>
      <c r="R62" s="50"/>
      <c r="S62" s="194" t="s">
        <v>24</v>
      </c>
      <c r="T62" s="191"/>
      <c r="U62" s="191"/>
      <c r="V62" s="191"/>
      <c r="W62" s="191"/>
      <c r="X62" s="191"/>
      <c r="Y62" s="191"/>
      <c r="Z62" s="191"/>
      <c r="AA62" s="191"/>
      <c r="AC62" s="272"/>
      <c r="AD62" s="216"/>
      <c r="AE62" s="216"/>
      <c r="AF62" s="216"/>
      <c r="AG62" s="217"/>
      <c r="AI62" s="206">
        <f>($B$62*$G$62)+$AC$62</f>
        <v>0</v>
      </c>
      <c r="AJ62" s="207"/>
      <c r="AK62" s="207"/>
      <c r="AL62" s="207"/>
      <c r="AM62" s="207"/>
      <c r="AN62" s="124"/>
    </row>
    <row r="63" spans="1:40" s="96" customFormat="1" ht="8.4" customHeight="1" x14ac:dyDescent="0.25">
      <c r="A63" s="140"/>
      <c r="B63" s="29" t="s">
        <v>2</v>
      </c>
      <c r="D63" s="29"/>
      <c r="G63" s="29" t="s">
        <v>17</v>
      </c>
      <c r="N63" s="50"/>
      <c r="O63" s="50"/>
      <c r="P63" s="50"/>
      <c r="Q63" s="50"/>
      <c r="R63" s="50"/>
      <c r="S63" s="50"/>
      <c r="T63" s="50"/>
      <c r="U63" s="29" t="s">
        <v>25</v>
      </c>
      <c r="AH63" s="141"/>
      <c r="AI63" s="142"/>
      <c r="AN63" s="98"/>
    </row>
    <row r="64" spans="1:40" s="96" customFormat="1" ht="2.85" customHeight="1" thickBot="1" x14ac:dyDescent="0.3">
      <c r="A64" s="143">
        <v>0.1</v>
      </c>
      <c r="B64" s="107"/>
      <c r="C64" s="107"/>
      <c r="D64" s="144"/>
      <c r="E64" s="107"/>
      <c r="F64" s="107"/>
      <c r="G64" s="144"/>
      <c r="H64" s="107"/>
      <c r="I64" s="107"/>
      <c r="J64" s="107"/>
      <c r="K64" s="107"/>
      <c r="L64" s="107"/>
      <c r="M64" s="107"/>
      <c r="N64" s="145"/>
      <c r="O64" s="145"/>
      <c r="P64" s="145"/>
      <c r="Q64" s="145"/>
      <c r="R64" s="145"/>
      <c r="S64" s="145"/>
      <c r="T64" s="145"/>
      <c r="U64" s="107"/>
      <c r="V64" s="107"/>
      <c r="W64" s="107"/>
      <c r="X64" s="107"/>
      <c r="Y64" s="107"/>
      <c r="Z64" s="107"/>
      <c r="AA64" s="107"/>
      <c r="AB64" s="107"/>
      <c r="AC64" s="144"/>
      <c r="AD64" s="107"/>
      <c r="AE64" s="107"/>
      <c r="AF64" s="107"/>
      <c r="AG64" s="107"/>
      <c r="AH64" s="112"/>
      <c r="AI64" s="113"/>
      <c r="AJ64" s="114"/>
      <c r="AK64" s="114"/>
      <c r="AL64" s="114"/>
      <c r="AM64" s="114"/>
      <c r="AN64" s="110"/>
    </row>
    <row r="65" spans="1:40" ht="2.85" customHeight="1" thickBot="1" x14ac:dyDescent="0.3">
      <c r="J65" s="135"/>
      <c r="M65" s="135"/>
      <c r="AD65" s="135"/>
    </row>
    <row r="66" spans="1:40" ht="2.85" customHeight="1" x14ac:dyDescent="0.25">
      <c r="A66" s="14"/>
      <c r="B66" s="16"/>
      <c r="C66" s="16"/>
      <c r="D66" s="16"/>
      <c r="E66" s="16"/>
      <c r="F66" s="16"/>
      <c r="G66" s="16"/>
      <c r="H66" s="16"/>
      <c r="I66" s="16"/>
      <c r="J66" s="136"/>
      <c r="K66" s="16"/>
      <c r="L66" s="16"/>
      <c r="M66" s="13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36"/>
      <c r="AE66" s="16"/>
      <c r="AF66" s="16"/>
      <c r="AG66" s="16"/>
      <c r="AH66" s="39"/>
      <c r="AI66" s="40"/>
      <c r="AJ66" s="16"/>
      <c r="AK66" s="16"/>
      <c r="AL66" s="16"/>
      <c r="AM66" s="16"/>
      <c r="AN66" s="17"/>
    </row>
    <row r="67" spans="1:40" ht="13.5" customHeight="1" x14ac:dyDescent="0.25">
      <c r="A67" s="125"/>
      <c r="B67" s="13" t="s">
        <v>37</v>
      </c>
      <c r="N67" s="146"/>
      <c r="P67" s="147" t="s">
        <v>99</v>
      </c>
      <c r="Z67" s="79"/>
      <c r="AA67" s="79"/>
      <c r="AB67" s="79"/>
      <c r="AC67" s="272"/>
      <c r="AD67" s="216"/>
      <c r="AE67" s="216"/>
      <c r="AF67" s="216"/>
      <c r="AG67" s="217"/>
      <c r="AH67" s="148"/>
      <c r="AI67" s="263">
        <f>$AC$67</f>
        <v>0</v>
      </c>
      <c r="AJ67" s="263"/>
      <c r="AK67" s="263"/>
      <c r="AL67" s="263"/>
      <c r="AM67" s="264"/>
      <c r="AN67" s="124"/>
    </row>
    <row r="68" spans="1:40" ht="2.85" customHeight="1" thickBot="1" x14ac:dyDescent="0.3">
      <c r="A68" s="128"/>
      <c r="B68" s="149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50"/>
      <c r="O68" s="132"/>
      <c r="P68" s="151"/>
      <c r="Q68" s="132"/>
      <c r="R68" s="132"/>
      <c r="S68" s="132"/>
      <c r="T68" s="132"/>
      <c r="U68" s="132"/>
      <c r="V68" s="132"/>
      <c r="W68" s="132"/>
      <c r="X68" s="132"/>
      <c r="Y68" s="132"/>
      <c r="Z68" s="152"/>
      <c r="AA68" s="152"/>
      <c r="AB68" s="152"/>
      <c r="AC68" s="114"/>
      <c r="AD68" s="153"/>
      <c r="AE68" s="153"/>
      <c r="AF68" s="153"/>
      <c r="AG68" s="153"/>
      <c r="AH68" s="154"/>
      <c r="AI68" s="155"/>
      <c r="AJ68" s="156"/>
      <c r="AK68" s="156"/>
      <c r="AL68" s="156"/>
      <c r="AM68" s="156"/>
      <c r="AN68" s="134"/>
    </row>
    <row r="69" spans="1:40" ht="21.75" customHeight="1" thickBot="1" x14ac:dyDescent="0.3">
      <c r="AG69" s="157" t="s">
        <v>18</v>
      </c>
      <c r="AI69" s="271">
        <f>SUM(AI25:AM67)</f>
        <v>0</v>
      </c>
      <c r="AJ69" s="271"/>
      <c r="AK69" s="271"/>
      <c r="AL69" s="271"/>
      <c r="AM69" s="271"/>
    </row>
    <row r="70" spans="1:40" ht="8.4" customHeight="1" thickTop="1" x14ac:dyDescent="0.25"/>
    <row r="71" spans="1:40" ht="14.1" customHeight="1" x14ac:dyDescent="0.25">
      <c r="B71" s="247" t="s">
        <v>19</v>
      </c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E71" s="260" t="s">
        <v>21</v>
      </c>
      <c r="AF71" s="261"/>
      <c r="AG71" s="262"/>
      <c r="AI71" s="11" t="s">
        <v>20</v>
      </c>
    </row>
    <row r="72" spans="1:40" ht="13.5" customHeight="1" x14ac:dyDescent="0.25">
      <c r="B72" s="247" t="s">
        <v>50</v>
      </c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69"/>
      <c r="AB72" s="283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188"/>
    </row>
    <row r="73" spans="1:40" ht="14.1" customHeight="1" x14ac:dyDescent="0.25">
      <c r="B73" s="276" t="s">
        <v>22</v>
      </c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</row>
    <row r="74" spans="1:40" ht="2.25" customHeight="1" x14ac:dyDescent="0.25"/>
    <row r="75" spans="1:40" ht="33.9" customHeight="1" x14ac:dyDescent="0.25">
      <c r="B75" s="259"/>
      <c r="C75" s="257"/>
      <c r="D75" s="257"/>
      <c r="E75" s="257"/>
      <c r="F75" s="257"/>
      <c r="G75" s="257"/>
      <c r="H75" s="258"/>
      <c r="J75" s="256"/>
      <c r="K75" s="257"/>
      <c r="L75" s="257"/>
      <c r="M75" s="257"/>
      <c r="N75" s="257"/>
      <c r="O75" s="257"/>
      <c r="P75" s="258"/>
      <c r="R75" s="259"/>
      <c r="S75" s="257"/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8"/>
    </row>
    <row r="76" spans="1:40" s="29" customFormat="1" ht="8.4" customHeight="1" x14ac:dyDescent="0.25">
      <c r="B76" s="158" t="s">
        <v>3</v>
      </c>
      <c r="C76" s="57"/>
      <c r="D76" s="57"/>
      <c r="E76" s="57"/>
      <c r="F76" s="57"/>
      <c r="G76" s="57"/>
      <c r="H76" s="159"/>
      <c r="J76" s="158" t="s">
        <v>1</v>
      </c>
      <c r="K76" s="57"/>
      <c r="L76" s="57"/>
      <c r="M76" s="57"/>
      <c r="N76" s="57"/>
      <c r="O76" s="57"/>
      <c r="P76" s="159"/>
      <c r="R76" s="158" t="s">
        <v>7</v>
      </c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159"/>
    </row>
    <row r="77" spans="1:40" ht="4.3499999999999996" customHeight="1" thickBot="1" x14ac:dyDescent="0.3"/>
    <row r="78" spans="1:40" ht="14.1" customHeight="1" x14ac:dyDescent="0.25">
      <c r="B78" s="280" t="s">
        <v>5</v>
      </c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2"/>
      <c r="X78" s="253" t="s">
        <v>4</v>
      </c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5"/>
    </row>
    <row r="79" spans="1:40" ht="14.1" customHeight="1" x14ac:dyDescent="0.25">
      <c r="B79" s="277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9"/>
      <c r="X79" s="125"/>
      <c r="AM79" s="124"/>
    </row>
    <row r="80" spans="1:40" ht="14.1" customHeight="1" x14ac:dyDescent="0.25">
      <c r="B80" s="277"/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9"/>
      <c r="X80" s="125"/>
      <c r="AM80" s="124"/>
    </row>
    <row r="81" spans="2:39" ht="14.1" customHeight="1" x14ac:dyDescent="0.25">
      <c r="B81" s="277"/>
      <c r="C81" s="278"/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9"/>
      <c r="X81" s="125"/>
      <c r="AM81" s="124"/>
    </row>
    <row r="82" spans="2:39" ht="14.1" customHeight="1" thickBot="1" x14ac:dyDescent="0.3">
      <c r="B82" s="273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5"/>
      <c r="S82" s="168" t="str">
        <f>"Version "&amp;Erläuterungen!$K$12</f>
        <v>Version 2023</v>
      </c>
      <c r="X82" s="160" t="s">
        <v>7</v>
      </c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2" t="s">
        <v>23</v>
      </c>
    </row>
    <row r="83" spans="2:39" ht="8.1" customHeight="1" x14ac:dyDescent="0.25"/>
    <row r="84" spans="2:39" ht="14.1" customHeight="1" x14ac:dyDescent="0.25">
      <c r="AM84" s="163"/>
    </row>
  </sheetData>
  <sheetProtection algorithmName="SHA-512" hashValue="NppWt6eUknS205kK41uV5K/fu+qik1ZvUf2wH/NtjsRdfUFijlOmQgFLrNNw0KRAj5m/mCgqTXgTCeobY6dwdg==" saltValue="wqPyrTdIq4DiKS9d/Wibhw==" spinCount="100000" sheet="1"/>
  <mergeCells count="141">
    <mergeCell ref="H38:J38"/>
    <mergeCell ref="B82:Q82"/>
    <mergeCell ref="B56:G56"/>
    <mergeCell ref="K56:L56"/>
    <mergeCell ref="Q56:R56"/>
    <mergeCell ref="W56:X56"/>
    <mergeCell ref="AC56:AD56"/>
    <mergeCell ref="B75:H75"/>
    <mergeCell ref="B73:AM73"/>
    <mergeCell ref="AC67:AG67"/>
    <mergeCell ref="AI62:AM62"/>
    <mergeCell ref="B79:Q79"/>
    <mergeCell ref="B80:Q80"/>
    <mergeCell ref="B81:Q81"/>
    <mergeCell ref="AF56:AH56"/>
    <mergeCell ref="K58:L58"/>
    <mergeCell ref="Q58:R58"/>
    <mergeCell ref="W58:X58"/>
    <mergeCell ref="B78:Q78"/>
    <mergeCell ref="AI52:AM52"/>
    <mergeCell ref="AI54:AM54"/>
    <mergeCell ref="K50:L50"/>
    <mergeCell ref="K52:L52"/>
    <mergeCell ref="AB72:AM72"/>
    <mergeCell ref="B72:Z72"/>
    <mergeCell ref="K54:L54"/>
    <mergeCell ref="L38:M38"/>
    <mergeCell ref="AF38:AH38"/>
    <mergeCell ref="X38:Z38"/>
    <mergeCell ref="P38:R38"/>
    <mergeCell ref="X78:AM78"/>
    <mergeCell ref="J75:P75"/>
    <mergeCell ref="R75:AM75"/>
    <mergeCell ref="AE71:AG71"/>
    <mergeCell ref="AI67:AM67"/>
    <mergeCell ref="B46:G46"/>
    <mergeCell ref="B48:G48"/>
    <mergeCell ref="Q46:R46"/>
    <mergeCell ref="AI38:AM39"/>
    <mergeCell ref="T38:U38"/>
    <mergeCell ref="AB38:AC38"/>
    <mergeCell ref="C38:D38"/>
    <mergeCell ref="AI69:AM69"/>
    <mergeCell ref="AI56:AM56"/>
    <mergeCell ref="B58:G58"/>
    <mergeCell ref="AF50:AH50"/>
    <mergeCell ref="AC62:AG62"/>
    <mergeCell ref="W52:X52"/>
    <mergeCell ref="AI58:AM58"/>
    <mergeCell ref="Q54:R54"/>
    <mergeCell ref="B71:AC71"/>
    <mergeCell ref="AC52:AD52"/>
    <mergeCell ref="AC54:AD54"/>
    <mergeCell ref="B54:G54"/>
    <mergeCell ref="W54:X54"/>
    <mergeCell ref="AI50:AM50"/>
    <mergeCell ref="AF58:AH58"/>
    <mergeCell ref="B19:M19"/>
    <mergeCell ref="B18:M18"/>
    <mergeCell ref="B16:M16"/>
    <mergeCell ref="O17:Z17"/>
    <mergeCell ref="O18:Z18"/>
    <mergeCell ref="B17:M17"/>
    <mergeCell ref="AC50:AD50"/>
    <mergeCell ref="B52:G52"/>
    <mergeCell ref="B50:G50"/>
    <mergeCell ref="AB16:AM16"/>
    <mergeCell ref="AF25:AH25"/>
    <mergeCell ref="AB20:AF20"/>
    <mergeCell ref="AG20:AM20"/>
    <mergeCell ref="B37:J37"/>
    <mergeCell ref="K37:AH37"/>
    <mergeCell ref="AC29:AG29"/>
    <mergeCell ref="B25:V25"/>
    <mergeCell ref="B20:F20"/>
    <mergeCell ref="G20:M20"/>
    <mergeCell ref="AF27:AH27"/>
    <mergeCell ref="AI27:AM27"/>
    <mergeCell ref="B29:W29"/>
    <mergeCell ref="B27:V27"/>
    <mergeCell ref="X27:AB27"/>
    <mergeCell ref="AB5:AM5"/>
    <mergeCell ref="O16:Z16"/>
    <mergeCell ref="B10:M10"/>
    <mergeCell ref="O10:Z10"/>
    <mergeCell ref="AB6:AL6"/>
    <mergeCell ref="B8:M8"/>
    <mergeCell ref="O8:Z8"/>
    <mergeCell ref="B6:M6"/>
    <mergeCell ref="B9:M9"/>
    <mergeCell ref="B7:M7"/>
    <mergeCell ref="O5:Z5"/>
    <mergeCell ref="B5:M5"/>
    <mergeCell ref="O6:Z6"/>
    <mergeCell ref="O9:Z9"/>
    <mergeCell ref="B15:M15"/>
    <mergeCell ref="AB10:AL10"/>
    <mergeCell ref="AI25:AM25"/>
    <mergeCell ref="AB15:AM15"/>
    <mergeCell ref="AB7:AM7"/>
    <mergeCell ref="AB9:AM9"/>
    <mergeCell ref="AB17:AL17"/>
    <mergeCell ref="AB8:AL8"/>
    <mergeCell ref="X25:AB25"/>
    <mergeCell ref="O20:Z20"/>
    <mergeCell ref="O7:Z7"/>
    <mergeCell ref="O15:Z15"/>
    <mergeCell ref="AB19:AM19"/>
    <mergeCell ref="AB18:AM18"/>
    <mergeCell ref="O19:Z19"/>
    <mergeCell ref="AI32:AM32"/>
    <mergeCell ref="AI29:AM29"/>
    <mergeCell ref="AC32:AG32"/>
    <mergeCell ref="Q48:R48"/>
    <mergeCell ref="N44:S44"/>
    <mergeCell ref="T44:Y44"/>
    <mergeCell ref="Z44:AE44"/>
    <mergeCell ref="AF48:AH48"/>
    <mergeCell ref="AI46:AM46"/>
    <mergeCell ref="AI48:AM48"/>
    <mergeCell ref="H44:M44"/>
    <mergeCell ref="AF46:AH46"/>
    <mergeCell ref="AF44:AH44"/>
    <mergeCell ref="AF52:AH52"/>
    <mergeCell ref="AF54:AH54"/>
    <mergeCell ref="B62:C62"/>
    <mergeCell ref="G62:I62"/>
    <mergeCell ref="K62:N62"/>
    <mergeCell ref="P62:Q62"/>
    <mergeCell ref="S62:AA62"/>
    <mergeCell ref="B44:G44"/>
    <mergeCell ref="Q50:R50"/>
    <mergeCell ref="Q52:R52"/>
    <mergeCell ref="AC46:AD46"/>
    <mergeCell ref="W46:X46"/>
    <mergeCell ref="K48:L48"/>
    <mergeCell ref="K46:L46"/>
    <mergeCell ref="W48:X48"/>
    <mergeCell ref="W50:X50"/>
    <mergeCell ref="AC48:AD48"/>
    <mergeCell ref="AC58:AD58"/>
  </mergeCells>
  <pageMargins left="0.59055118110236227" right="0.39370078740157483" top="0.39370078740157483" bottom="0.19685039370078741" header="0.39370078740157483" footer="0.3937007874015748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C53071F6972B4DBA1EB9C3B40C9750" ma:contentTypeVersion="0" ma:contentTypeDescription="Ein neues Dokument erstellen." ma:contentTypeScope="" ma:versionID="6343abe98ee767a4e619b5a773778d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FBE406-12BE-4508-BB60-DC58098C2AF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8B6FAA-AB8F-48B1-ACE8-E2A7BE12D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204D3A-AF4F-4048-817C-DF75EE91E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Erläuterung</vt:lpstr>
      <vt:lpstr>Erläuterungen</vt:lpstr>
      <vt:lpstr>Reisekostenabrechnung</vt:lpstr>
      <vt:lpstr>Mehrtägig</vt:lpstr>
    </vt:vector>
  </TitlesOfParts>
  <Company>TLV-SH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 TLV SH 11.2011</dc:title>
  <dc:creator>Dr. Martin Steiner</dc:creator>
  <cp:lastModifiedBy>TLVSH-Finanz</cp:lastModifiedBy>
  <cp:lastPrinted>2017-10-06T08:22:30Z</cp:lastPrinted>
  <dcterms:created xsi:type="dcterms:W3CDTF">2011-09-06T15:05:08Z</dcterms:created>
  <dcterms:modified xsi:type="dcterms:W3CDTF">2022-11-20T14:01:44Z</dcterms:modified>
</cp:coreProperties>
</file>